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 Moor\Desktop\Offrir un toit principaux 1.1.2023\Administration, versement au Vietnam\"/>
    </mc:Choice>
  </mc:AlternateContent>
  <xr:revisionPtr revIDLastSave="0" documentId="13_ncr:1_{770452E6-CAB6-426F-865A-C2B4CC4F8740}" xr6:coauthVersionLast="47" xr6:coauthVersionMax="47" xr10:uidLastSave="{00000000-0000-0000-0000-000000000000}"/>
  <bookViews>
    <workbookView xWindow="1480" yWindow="870" windowWidth="23820" windowHeight="12780" activeTab="8" xr2:uid="{00000000-000D-0000-FFFF-FFFF00000000}"/>
  </bookViews>
  <sheets>
    <sheet name="2015" sheetId="1" r:id="rId1"/>
    <sheet name="2016" sheetId="6" r:id="rId2"/>
    <sheet name="2017" sheetId="5" r:id="rId3"/>
    <sheet name="2018" sheetId="8" r:id="rId4"/>
    <sheet name="2019" sheetId="7" r:id="rId5"/>
    <sheet name="2020" sheetId="9" r:id="rId6"/>
    <sheet name="2021" sheetId="10" r:id="rId7"/>
    <sheet name="2022" sheetId="11" r:id="rId8"/>
    <sheet name="2023" sheetId="14" r:id="rId9"/>
  </sheets>
  <definedNames>
    <definedName name="_xlnm.Print_Area" localSheetId="8">'2023'!$A$1:$G$36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4" l="1"/>
  <c r="D10" i="14"/>
  <c r="F26" i="9"/>
  <c r="G35" i="14"/>
  <c r="E35" i="14"/>
  <c r="G24" i="14"/>
  <c r="F24" i="14"/>
  <c r="E24" i="14"/>
  <c r="D24" i="14"/>
  <c r="G18" i="14"/>
  <c r="F18" i="14"/>
  <c r="E18" i="14"/>
  <c r="D18" i="14"/>
  <c r="G10" i="14"/>
  <c r="E10" i="14"/>
  <c r="G35" i="11"/>
  <c r="F35" i="11"/>
  <c r="E35" i="11"/>
  <c r="G27" i="11"/>
  <c r="F27" i="11"/>
  <c r="E27" i="11"/>
  <c r="G20" i="11"/>
  <c r="F20" i="11"/>
  <c r="E20" i="11"/>
  <c r="G14" i="11"/>
  <c r="F14" i="11"/>
  <c r="E14" i="11"/>
  <c r="G8" i="11"/>
  <c r="F8" i="11"/>
  <c r="E8" i="11"/>
  <c r="D8" i="11"/>
  <c r="D36" i="11" s="1"/>
  <c r="H46" i="10" l="1"/>
  <c r="D7" i="10" l="1"/>
  <c r="E26" i="9" l="1"/>
  <c r="G26" i="9"/>
  <c r="E5" i="9" l="1"/>
  <c r="G7" i="10"/>
  <c r="F7" i="10"/>
  <c r="E7" i="10"/>
  <c r="D5" i="9"/>
  <c r="D25" i="9" l="1"/>
  <c r="D30" i="7" l="1"/>
  <c r="G30" i="7"/>
  <c r="D15" i="7"/>
  <c r="G15" i="7"/>
  <c r="F15" i="7"/>
  <c r="E15" i="7"/>
  <c r="G52" i="8" l="1"/>
  <c r="F52" i="8"/>
  <c r="E52" i="8"/>
  <c r="D52" i="8"/>
  <c r="G46" i="8"/>
  <c r="F46" i="8"/>
  <c r="E46" i="8"/>
  <c r="D46" i="8"/>
  <c r="D42" i="8"/>
  <c r="G40" i="8"/>
  <c r="E40" i="8"/>
  <c r="E42" i="8" s="1"/>
  <c r="G39" i="8"/>
  <c r="G42" i="8" s="1"/>
  <c r="F38" i="8"/>
  <c r="F37" i="8"/>
  <c r="F42" i="8" s="1"/>
  <c r="G35" i="8"/>
  <c r="F35" i="8"/>
  <c r="E35" i="8"/>
  <c r="D35" i="8"/>
  <c r="G27" i="8"/>
  <c r="F27" i="8"/>
  <c r="E27" i="8"/>
  <c r="D27" i="8"/>
  <c r="G19" i="8"/>
  <c r="F19" i="8"/>
  <c r="E19" i="8"/>
  <c r="D19" i="8"/>
  <c r="G11" i="8"/>
  <c r="F11" i="8"/>
  <c r="E11" i="8"/>
  <c r="D11" i="8"/>
  <c r="D10" i="5" l="1"/>
  <c r="E54" i="6" l="1"/>
  <c r="G54" i="6"/>
  <c r="D54" i="6"/>
  <c r="D49" i="6" l="1"/>
  <c r="E49" i="6"/>
  <c r="F49" i="6"/>
  <c r="G49" i="6"/>
  <c r="D42" i="6"/>
  <c r="E42" i="6"/>
  <c r="F42" i="6"/>
  <c r="G42" i="6"/>
  <c r="D36" i="6"/>
  <c r="E36" i="6"/>
  <c r="F36" i="6"/>
  <c r="G36" i="6"/>
  <c r="G28" i="6"/>
  <c r="F28" i="6"/>
  <c r="E28" i="6"/>
  <c r="D28" i="6"/>
  <c r="G20" i="6"/>
  <c r="F20" i="6"/>
  <c r="E20" i="6"/>
  <c r="D20" i="6"/>
  <c r="G14" i="6"/>
  <c r="F14" i="6"/>
  <c r="E14" i="6"/>
  <c r="D14" i="6"/>
  <c r="G8" i="6"/>
  <c r="F8" i="6"/>
  <c r="E8" i="6"/>
  <c r="D8" i="6"/>
  <c r="D36" i="5"/>
  <c r="G36" i="5" l="1"/>
  <c r="F36" i="5"/>
  <c r="E36" i="5"/>
  <c r="G30" i="5" l="1"/>
  <c r="F30" i="5"/>
  <c r="E30" i="5"/>
  <c r="D30" i="5"/>
  <c r="D16" i="5" l="1"/>
  <c r="E16" i="5"/>
  <c r="F16" i="5"/>
  <c r="G7" i="5" l="1"/>
  <c r="G24" i="5" l="1"/>
  <c r="F24" i="5"/>
  <c r="E24" i="5"/>
  <c r="D24" i="5"/>
  <c r="G16" i="5"/>
  <c r="F7" i="5"/>
  <c r="E7" i="5"/>
  <c r="D7" i="5"/>
  <c r="G55" i="1" l="1"/>
  <c r="D55" i="1"/>
  <c r="G48" i="1" l="1"/>
  <c r="D48" i="1"/>
  <c r="F41" i="1" l="1"/>
  <c r="G41" i="1"/>
  <c r="E41" i="1"/>
  <c r="D41" i="1"/>
  <c r="G37" i="1" l="1"/>
  <c r="F37" i="1"/>
  <c r="E37" i="1"/>
  <c r="D37" i="1"/>
  <c r="G33" i="1" l="1"/>
  <c r="G29" i="1"/>
  <c r="F29" i="1"/>
  <c r="E29" i="1"/>
  <c r="D29" i="1"/>
  <c r="E22" i="1" l="1"/>
  <c r="E33" i="1"/>
  <c r="F33" i="1"/>
  <c r="D33" i="1"/>
  <c r="F10" i="1" l="1"/>
  <c r="E10" i="1"/>
  <c r="D22" i="1" l="1"/>
  <c r="D10" i="1"/>
  <c r="G22" i="1" l="1"/>
  <c r="F22" i="1"/>
</calcChain>
</file>

<file path=xl/sharedStrings.xml><?xml version="1.0" encoding="utf-8"?>
<sst xmlns="http://schemas.openxmlformats.org/spreadsheetml/2006/main" count="573" uniqueCount="216">
  <si>
    <t>Billet d'avion pour Phu Quoc</t>
  </si>
  <si>
    <t>Frais de séjour Phu Quoc au VIP, hôtel, repas</t>
  </si>
  <si>
    <t>Frais de déplacement  Bus  Tu-Bong- Dalat- Saigon</t>
  </si>
  <si>
    <t>CHF</t>
  </si>
  <si>
    <t>DONG</t>
  </si>
  <si>
    <t>Repas, Hôtel Dalat</t>
  </si>
  <si>
    <t>Achat boutique</t>
  </si>
  <si>
    <t>Achat de Thuy, coco etc…</t>
  </si>
  <si>
    <t>Fond de caisse commune</t>
  </si>
  <si>
    <t>TOTAL</t>
  </si>
  <si>
    <t>A nous donner</t>
  </si>
  <si>
    <t>Pour Giac Hanh</t>
  </si>
  <si>
    <t>Frais repas des voyagiste</t>
  </si>
  <si>
    <t xml:space="preserve">Panneau solaire </t>
  </si>
  <si>
    <t>Salaire Thuy</t>
  </si>
  <si>
    <t>Projet</t>
  </si>
  <si>
    <t>Orphelinat</t>
  </si>
  <si>
    <t>Pergola</t>
  </si>
  <si>
    <t>Séchoir</t>
  </si>
  <si>
    <t>Séchage fruit</t>
  </si>
  <si>
    <t>Panneau solaire</t>
  </si>
  <si>
    <t>Distribution de riz</t>
  </si>
  <si>
    <t>Aide sociale</t>
  </si>
  <si>
    <t>Salaire Th. + mdj 5 mois</t>
  </si>
  <si>
    <t>Salaires mdj 3 mois et nouritures</t>
  </si>
  <si>
    <t>42'500'00</t>
  </si>
  <si>
    <t>42'500'01</t>
  </si>
  <si>
    <t>Achat du séchoir deuxième versement</t>
  </si>
  <si>
    <t>Panneaux solaires deuxième versement</t>
  </si>
  <si>
    <t>Argent de poche Michel</t>
  </si>
  <si>
    <t>Argent de poche Kim</t>
  </si>
  <si>
    <t>Argent de poche Regine</t>
  </si>
  <si>
    <t>Construction de la pépinière</t>
  </si>
  <si>
    <t>Participation à la construction d'un pont</t>
  </si>
  <si>
    <t>Reboisement</t>
  </si>
  <si>
    <t>Liste des paiements 2015</t>
  </si>
  <si>
    <t>Versement des parrainage 2/3</t>
  </si>
  <si>
    <t>Versement pour couverture du bassin</t>
  </si>
  <si>
    <t>Kim</t>
  </si>
  <si>
    <t>orphelinat</t>
  </si>
  <si>
    <t>Parrainage</t>
  </si>
  <si>
    <t>en attente</t>
  </si>
  <si>
    <t>3 parrainages châtelain- Bapst- Junod 3x80.-</t>
  </si>
  <si>
    <t>Place de jeux don des Domer + Régine</t>
  </si>
  <si>
    <t>Pour  Thuy pour la fête des enfants</t>
  </si>
  <si>
    <t>Computer Thuy</t>
  </si>
  <si>
    <t xml:space="preserve">2 parrainages Régine- Claude Perrin </t>
  </si>
  <si>
    <t>Pour  Thuy achat divers</t>
  </si>
  <si>
    <t>Pour  Thuy achat de lait en poudre</t>
  </si>
  <si>
    <t>Place de jeux don des donateurs</t>
  </si>
  <si>
    <t>Opération de la petite pour son bec de lièvre</t>
  </si>
  <si>
    <t>Liste des paiements 2016</t>
  </si>
  <si>
    <t>versement première partie du projet</t>
  </si>
  <si>
    <t>Aménagement orphelinat</t>
  </si>
  <si>
    <t>Aménagement du la route ( Don de Kim)</t>
  </si>
  <si>
    <t>x</t>
  </si>
  <si>
    <t>Janvier</t>
  </si>
  <si>
    <t xml:space="preserve">Salaire Thuy. + mdj 4 mois ( Thuy  1300.- mdj  1200.-) </t>
  </si>
  <si>
    <t>10 parrainages à l'orphelinat (4x20.- x 10)   1/3</t>
  </si>
  <si>
    <t>40 parainages 4 mois ( 4x 20.- x 40)  sous réserve  1/3</t>
  </si>
  <si>
    <t>Février</t>
  </si>
  <si>
    <t>Maison</t>
  </si>
  <si>
    <t>Pour Michel/Kim</t>
  </si>
  <si>
    <t>Août</t>
  </si>
  <si>
    <t>Une maison à reconstruire (don de Yves Boucard)</t>
  </si>
  <si>
    <t>Divers</t>
  </si>
  <si>
    <t>Salaire Thuy  250.- x 13</t>
  </si>
  <si>
    <t>Versement intégral du projet de séchage de fruits</t>
  </si>
  <si>
    <t>Fruits</t>
  </si>
  <si>
    <t>Frais, essence bus, déplacement + cadeaux Giak Hanh</t>
  </si>
  <si>
    <t>distribution diverses par OT + achats  marchandises</t>
  </si>
  <si>
    <t>Avril</t>
  </si>
  <si>
    <t>Salaire - 4 mois (MAY-AUG 2016)5 MdJ (3 mio/mois)</t>
  </si>
  <si>
    <t>Lait et nourriture - 4 mois (MAY-AUG 2016)</t>
  </si>
  <si>
    <t>Parrainage 50 enfants hors de l'orphelinat-  4 mois 2/3</t>
  </si>
  <si>
    <t>Parrainage 10 enfants à l'orphelinat-  4 mois  2/3</t>
  </si>
  <si>
    <t>Aménagment d'une maison (participation 250.- du parrain )</t>
  </si>
  <si>
    <t>Parrainage 10 enfants à l'orphelinat-  4 mois  3/3</t>
  </si>
  <si>
    <t xml:space="preserve">Salaire mdj 4 mois ( mdj  1200.-) </t>
  </si>
  <si>
    <t>Aide</t>
  </si>
  <si>
    <t>Juin</t>
  </si>
  <si>
    <t>Aide à la construction du chemin d'accès</t>
  </si>
  <si>
    <t>Achat marchandise pour repas de soutien 2017</t>
  </si>
  <si>
    <t>Repas soutien</t>
  </si>
  <si>
    <t>Versement de Kim ( construction de la route d'accès</t>
  </si>
  <si>
    <t>Septembre</t>
  </si>
  <si>
    <t>Aide à un famille (don de Michel)</t>
  </si>
  <si>
    <t>Don spécial de Michel pour le bébs de l'orphelinat</t>
  </si>
  <si>
    <t>Toile de tente</t>
  </si>
  <si>
    <t>Remboursement àThuy, ventilateurs (don des Domer)</t>
  </si>
  <si>
    <t>Don de Kim</t>
  </si>
  <si>
    <t>Liste des paiements 2017</t>
  </si>
  <si>
    <t xml:space="preserve">Décembre </t>
  </si>
  <si>
    <t xml:space="preserve">Salaire mdj  1200.-) </t>
  </si>
  <si>
    <t>janvier</t>
  </si>
  <si>
    <t>Don de Kim pour les routes de montagne</t>
  </si>
  <si>
    <t>Pour Michel/Kim/Thuy</t>
  </si>
  <si>
    <t>Achats au Vietnam pour boutique repas 2017</t>
  </si>
  <si>
    <t>20 parrainages 4 mois (4x20.-x20)</t>
  </si>
  <si>
    <t>Aide à une famille (homme brûlé)</t>
  </si>
  <si>
    <t>Contruction d'une maison à Hoa Son de Mai Anh Quôc</t>
  </si>
  <si>
    <t>Aide de Thoa pour le TET</t>
  </si>
  <si>
    <t>11 parrainages à l'orphelinat (4x20.- x 11)   1/3</t>
  </si>
  <si>
    <t xml:space="preserve">Salaire 6 mdj + aides de nuit + aides  1200.-) </t>
  </si>
  <si>
    <t>Caméra de surveillance du site</t>
  </si>
  <si>
    <t>11 parrainages à l'orphelinat (4x20.- x 10)   1/3</t>
  </si>
  <si>
    <t>Liste des paiements 2018</t>
  </si>
  <si>
    <t>décembre</t>
  </si>
  <si>
    <t>Réparation des toits du dispensaire et orphemlinat</t>
  </si>
  <si>
    <t>Typhon Damrey</t>
  </si>
  <si>
    <t>Construction de 25 maisons</t>
  </si>
  <si>
    <t>17 parrainages à l'orphelinat (4x20.- x 14   1/3</t>
  </si>
  <si>
    <t>Salaire Thuy bonus pour présence au Tet</t>
  </si>
  <si>
    <t>Salaire mdj 7x  bonus pour présence au Tet</t>
  </si>
  <si>
    <t xml:space="preserve">Salaire mdj  7x 1200.-) </t>
  </si>
  <si>
    <t>Construction de 10 maisons</t>
  </si>
  <si>
    <t xml:space="preserve">Une machine à laver </t>
  </si>
  <si>
    <t>(deuxième versment)</t>
  </si>
  <si>
    <t>Construction de 40 maisons</t>
  </si>
  <si>
    <t>20 parainages 4 mois ( 4x 20.- x 40)  sous réserve  1/3</t>
  </si>
  <si>
    <t>Voyage Vietnam distribution sur place</t>
  </si>
  <si>
    <t>Cadeaux aux mamans du jour, cuisinières  8x VND 500'000.-</t>
  </si>
  <si>
    <t>mars</t>
  </si>
  <si>
    <t xml:space="preserve">Terrasse + toit place de jeux surveillée de l’orphelinat </t>
  </si>
  <si>
    <t>Salaire mdj  7x 1200.-)  2/3</t>
  </si>
  <si>
    <t>Salaire mdj  7x 1200.-)  3/3</t>
  </si>
  <si>
    <t>Salaire Thuy   2/3</t>
  </si>
  <si>
    <t>Salaire Thuy   3/3</t>
  </si>
  <si>
    <t>Maison du bébé handicapé</t>
  </si>
  <si>
    <t>mai</t>
  </si>
  <si>
    <t xml:space="preserve">4 nouveaux parainages 4 mois ( 4x 20.- x 4 ) </t>
  </si>
  <si>
    <t>18 parainages 4 mois ( 4x 20.- x 18)  à l'orphelinat 2/3</t>
  </si>
  <si>
    <t>20 parainages 4 mois ( 4x 20.- x 40) extérieur  2/3</t>
  </si>
  <si>
    <t>Toit place couverte</t>
  </si>
  <si>
    <t>Prticipation  embouteilleuse</t>
  </si>
  <si>
    <t>Eau de source</t>
  </si>
  <si>
    <t>Achat de 2 armoires pour l'orphelinat</t>
  </si>
  <si>
    <t>novembre</t>
  </si>
  <si>
    <t xml:space="preserve">1 parrainage  Jean Claude Schulhof et Anouk Schneiter ( pas encore payé mais pour le nouveau parrainage </t>
  </si>
  <si>
    <t>Salaire Thuy 1/3 2019</t>
  </si>
  <si>
    <t>Salaire Thuy complèment 2019</t>
  </si>
  <si>
    <t>Liste des paiements 2019</t>
  </si>
  <si>
    <t>20 parrainages à l'orphelinat (4x20.- x 20;   1/3)</t>
  </si>
  <si>
    <t>1 parrainage à Ly Son</t>
  </si>
  <si>
    <t>Salaire mdj 4x  bonus pour présence au Tet</t>
  </si>
  <si>
    <t>Salaire Thuy 2020</t>
  </si>
  <si>
    <t>37 parrainages hors orphelinat (4x20.-x37; 1/3)</t>
  </si>
  <si>
    <t>2 parrainages petits-fils de Bay</t>
  </si>
  <si>
    <t>Bonus Su Giac Hanh</t>
  </si>
  <si>
    <t>Bonus Bac Tam</t>
  </si>
  <si>
    <t>Essence, frais</t>
  </si>
  <si>
    <t>Don Boucard et El Khoury</t>
  </si>
  <si>
    <t>Parrainages</t>
  </si>
  <si>
    <t>Distribution dons sans attributions</t>
  </si>
  <si>
    <t>Aides</t>
  </si>
  <si>
    <t>juin</t>
  </si>
  <si>
    <t xml:space="preserve">Finitions du hangar </t>
  </si>
  <si>
    <t>Octobre</t>
  </si>
  <si>
    <t>Juillet</t>
  </si>
  <si>
    <t>Facture Pur projet</t>
  </si>
  <si>
    <t>Décembre</t>
  </si>
  <si>
    <t>Liste des paiements 2020</t>
  </si>
  <si>
    <t>Mai</t>
  </si>
  <si>
    <t>Ecole</t>
  </si>
  <si>
    <t>Projet construction d'une école</t>
  </si>
  <si>
    <t xml:space="preserve">24 parrainages à l'orphelinat versement 1/3  (24 x 20.- x  4) </t>
  </si>
  <si>
    <t>Donations privées</t>
  </si>
  <si>
    <t xml:space="preserve">1/2 Salaire Thuy 2021       </t>
  </si>
  <si>
    <t>Donation de Kim Gutbrod</t>
  </si>
  <si>
    <t>Parrainnages</t>
  </si>
  <si>
    <t>Achat matériel</t>
  </si>
  <si>
    <t>Fondations du bâtimnent</t>
  </si>
  <si>
    <t>Liste des paiements 2021</t>
  </si>
  <si>
    <t>Donation diverses pour la construction de l'école</t>
  </si>
  <si>
    <t>Bonus des salaires pour le TET</t>
  </si>
  <si>
    <t>Mars</t>
  </si>
  <si>
    <t>Salaire de Thyu 1/3 d'un demi salaire</t>
  </si>
  <si>
    <t>Donation  pour la construction de l'école</t>
  </si>
  <si>
    <t>Facture Pur Projet (699$)</t>
  </si>
  <si>
    <t>Versement  Pur Projet pour reboisement Léa Nature 1/2</t>
  </si>
  <si>
    <t>juillet</t>
  </si>
  <si>
    <t>Salaire de Thuy1/3 d'un demi salaire,  2ème tier</t>
  </si>
  <si>
    <t>Salaire de Thuy</t>
  </si>
  <si>
    <t>Versement  pour la construction de l'école</t>
  </si>
  <si>
    <t>Versement  pour aide au Covid-19</t>
  </si>
  <si>
    <t>Covid-19</t>
  </si>
  <si>
    <t>TOTAL VERSE A CE JOUR POUR CETTE ANNEE</t>
  </si>
  <si>
    <t>Novembre</t>
  </si>
  <si>
    <t>Donation diverses pour l'orphelinat et Covid-19</t>
  </si>
  <si>
    <t>Donation de Kim pour l'orphelinat, distribution de riz</t>
  </si>
  <si>
    <t>Parrainage famille</t>
  </si>
  <si>
    <t>Liste des paiements 2022</t>
  </si>
  <si>
    <t>Parrainages 1/3</t>
  </si>
  <si>
    <t>Parrainages d'une famille 1/3 1680.- Achat de riz</t>
  </si>
  <si>
    <t>Parrainage du nouveau bébé et aide suppl.</t>
  </si>
  <si>
    <t>Pour Giac Hanh/Thuy</t>
  </si>
  <si>
    <t>Salaire de Thuy (supplémentaire)</t>
  </si>
  <si>
    <t>Salaire de Thuy (supplémentaire) + frais orphelinat</t>
  </si>
  <si>
    <t>Versement de  Hôtels ACCOR (versement directement à Giac Hanh)</t>
  </si>
  <si>
    <t>Versement de l'association Esperance ACTI (versement directement)</t>
  </si>
  <si>
    <t>Salaire de Thuy    6'000.-</t>
  </si>
  <si>
    <t xml:space="preserve">Parrainages orphelins pour tous les enfants </t>
  </si>
  <si>
    <t xml:space="preserve">Parrainages familles Achat de riz </t>
  </si>
  <si>
    <t>Famille</t>
  </si>
  <si>
    <t>102'000'000</t>
  </si>
  <si>
    <t>parrainages</t>
  </si>
  <si>
    <t>Bonus TET + Mamans du jour + Giac Hanh + Thuy</t>
  </si>
  <si>
    <t>Liste des paiements 2023</t>
  </si>
  <si>
    <t>Aménagement des classes de l'école</t>
  </si>
  <si>
    <t>Parrainages orphelins pour tous les enfants ( 3000.-)</t>
  </si>
  <si>
    <t>Salaire de Thuy 1, 2&amp; 3/2023</t>
  </si>
  <si>
    <t>Tiên cung duong và hàng</t>
  </si>
  <si>
    <t>Chemin d'accès au parcelle de reboisement</t>
  </si>
  <si>
    <t xml:space="preserve">Salaire de Thuy  4&amp;5/2023   </t>
  </si>
  <si>
    <t xml:space="preserve">Juillet </t>
  </si>
  <si>
    <t>Repas de soutien pour l'école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</si>
</sst>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/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14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2" fillId="5" borderId="1" xfId="0" applyFont="1" applyFill="1" applyBorder="1"/>
    <xf numFmtId="0" fontId="3" fillId="5" borderId="1" xfId="0" applyFont="1" applyFill="1" applyBorder="1"/>
    <xf numFmtId="0" fontId="6" fillId="5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 vertical="center"/>
    </xf>
    <xf numFmtId="14" fontId="1" fillId="5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/>
    <xf numFmtId="3" fontId="2" fillId="4" borderId="1" xfId="0" applyNumberFormat="1" applyFont="1" applyFill="1" applyBorder="1" applyAlignment="1">
      <alignment horizontal="right" vertical="center"/>
    </xf>
    <xf numFmtId="0" fontId="8" fillId="0" borderId="0" xfId="0" applyFont="1"/>
    <xf numFmtId="3" fontId="4" fillId="0" borderId="1" xfId="0" applyNumberFormat="1" applyFont="1" applyBorder="1"/>
    <xf numFmtId="14" fontId="6" fillId="5" borderId="1" xfId="0" applyNumberFormat="1" applyFont="1" applyFill="1" applyBorder="1" applyAlignment="1">
      <alignment horizontal="left"/>
    </xf>
    <xf numFmtId="3" fontId="2" fillId="0" borderId="1" xfId="0" applyNumberFormat="1" applyFont="1" applyBorder="1"/>
    <xf numFmtId="4" fontId="4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/>
    <xf numFmtId="3" fontId="4" fillId="2" borderId="1" xfId="0" applyNumberFormat="1" applyFont="1" applyFill="1" applyBorder="1"/>
    <xf numFmtId="3" fontId="3" fillId="5" borderId="1" xfId="0" applyNumberFormat="1" applyFont="1" applyFill="1" applyBorder="1"/>
    <xf numFmtId="3" fontId="4" fillId="5" borderId="1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0" fillId="0" borderId="1" xfId="0" applyNumberFormat="1" applyBorder="1"/>
    <xf numFmtId="14" fontId="2" fillId="5" borderId="1" xfId="0" applyNumberFormat="1" applyFont="1" applyFill="1" applyBorder="1" applyAlignment="1">
      <alignment horizontal="left"/>
    </xf>
    <xf numFmtId="14" fontId="10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zoomScaleNormal="100" workbookViewId="0">
      <pane ySplit="1" topLeftCell="A39" activePane="bottomLeft" state="frozen"/>
      <selection pane="bottomLeft" activeCell="F41" sqref="F41"/>
    </sheetView>
  </sheetViews>
  <sheetFormatPr baseColWidth="10" defaultColWidth="11.36328125" defaultRowHeight="18.5" x14ac:dyDescent="0.45"/>
  <cols>
    <col min="1" max="1" width="14.81640625" style="14" customWidth="1"/>
    <col min="2" max="2" width="56.26953125" style="31" customWidth="1"/>
    <col min="3" max="3" width="18.6328125" style="31" customWidth="1"/>
    <col min="4" max="4" width="11.36328125" style="34"/>
    <col min="5" max="5" width="19.26953125" style="34" customWidth="1"/>
    <col min="6" max="6" width="19.81640625" style="33" customWidth="1"/>
    <col min="7" max="7" width="20.6328125" style="33" customWidth="1"/>
    <col min="8" max="16384" width="11.36328125" style="31"/>
  </cols>
  <sheetData>
    <row r="1" spans="1:10" ht="56.25" customHeight="1" x14ac:dyDescent="0.8">
      <c r="A1" s="25">
        <v>2015</v>
      </c>
      <c r="B1" s="28" t="s">
        <v>35</v>
      </c>
      <c r="C1" s="1" t="s">
        <v>15</v>
      </c>
      <c r="D1" s="29" t="s">
        <v>3</v>
      </c>
      <c r="E1" s="29" t="s">
        <v>4</v>
      </c>
      <c r="F1" s="26" t="s">
        <v>11</v>
      </c>
      <c r="G1" s="27" t="s">
        <v>10</v>
      </c>
    </row>
    <row r="2" spans="1:10" x14ac:dyDescent="0.45">
      <c r="A2" s="14">
        <v>42277</v>
      </c>
      <c r="B2" s="4" t="s">
        <v>14</v>
      </c>
      <c r="C2" s="4" t="s">
        <v>16</v>
      </c>
      <c r="D2" s="5">
        <v>600</v>
      </c>
      <c r="E2" s="6">
        <v>15000000</v>
      </c>
      <c r="F2" s="7">
        <v>15000000</v>
      </c>
      <c r="G2" s="3"/>
    </row>
    <row r="3" spans="1:10" x14ac:dyDescent="0.45">
      <c r="A3" s="14">
        <v>41985</v>
      </c>
      <c r="B3" s="4" t="s">
        <v>17</v>
      </c>
      <c r="C3" s="4" t="s">
        <v>16</v>
      </c>
      <c r="D3" s="5">
        <v>1000</v>
      </c>
      <c r="E3" s="6">
        <v>24000000</v>
      </c>
      <c r="F3" s="7">
        <v>24000000</v>
      </c>
      <c r="G3" s="3"/>
    </row>
    <row r="4" spans="1:10" x14ac:dyDescent="0.45">
      <c r="A4" s="14">
        <v>41985</v>
      </c>
      <c r="B4" s="4" t="s">
        <v>18</v>
      </c>
      <c r="C4" s="4" t="s">
        <v>19</v>
      </c>
      <c r="D4" s="5">
        <v>800</v>
      </c>
      <c r="E4" s="6">
        <v>20000000</v>
      </c>
      <c r="F4" s="7">
        <v>20000000</v>
      </c>
      <c r="G4" s="3"/>
    </row>
    <row r="5" spans="1:10" x14ac:dyDescent="0.45">
      <c r="A5" s="14">
        <v>41985</v>
      </c>
      <c r="B5" s="4" t="s">
        <v>24</v>
      </c>
      <c r="C5" s="4" t="s">
        <v>16</v>
      </c>
      <c r="D5" s="5">
        <v>1000</v>
      </c>
      <c r="E5" s="6">
        <v>24000000</v>
      </c>
      <c r="F5" s="7">
        <v>24000000</v>
      </c>
      <c r="G5" s="3"/>
    </row>
    <row r="6" spans="1:10" x14ac:dyDescent="0.45">
      <c r="A6" s="14">
        <v>42005</v>
      </c>
      <c r="B6" s="4" t="s">
        <v>17</v>
      </c>
      <c r="C6" s="4" t="s">
        <v>16</v>
      </c>
      <c r="D6" s="5">
        <v>800</v>
      </c>
      <c r="E6" s="6">
        <v>20000000</v>
      </c>
      <c r="F6" s="7">
        <v>20000000</v>
      </c>
      <c r="G6" s="3"/>
    </row>
    <row r="7" spans="1:10" x14ac:dyDescent="0.45">
      <c r="A7" s="14">
        <v>42005</v>
      </c>
      <c r="B7" s="4" t="s">
        <v>20</v>
      </c>
      <c r="C7" s="4" t="s">
        <v>16</v>
      </c>
      <c r="D7" s="5">
        <v>1800</v>
      </c>
      <c r="E7" s="5" t="s">
        <v>25</v>
      </c>
      <c r="F7" s="2" t="s">
        <v>26</v>
      </c>
      <c r="G7" s="3"/>
    </row>
    <row r="8" spans="1:10" x14ac:dyDescent="0.45">
      <c r="A8" s="14">
        <v>42005</v>
      </c>
      <c r="B8" s="4" t="s">
        <v>21</v>
      </c>
      <c r="C8" s="4" t="s">
        <v>22</v>
      </c>
      <c r="D8" s="5">
        <v>1000</v>
      </c>
      <c r="E8" s="6">
        <v>20000000</v>
      </c>
      <c r="F8" s="7">
        <v>20000000</v>
      </c>
      <c r="G8" s="3"/>
    </row>
    <row r="9" spans="1:10" x14ac:dyDescent="0.45">
      <c r="A9" s="14">
        <v>42005</v>
      </c>
      <c r="B9" s="4" t="s">
        <v>23</v>
      </c>
      <c r="C9" s="4" t="s">
        <v>16</v>
      </c>
      <c r="D9" s="5">
        <v>2600</v>
      </c>
      <c r="E9" s="6">
        <v>61000000</v>
      </c>
      <c r="F9" s="7">
        <v>61000000</v>
      </c>
      <c r="G9" s="3"/>
    </row>
    <row r="10" spans="1:10" ht="36" customHeight="1" x14ac:dyDescent="0.45">
      <c r="A10" s="16"/>
      <c r="B10" s="9" t="s">
        <v>9</v>
      </c>
      <c r="C10" s="17"/>
      <c r="D10" s="10">
        <f>SUM(D2:D9)</f>
        <v>9600</v>
      </c>
      <c r="E10" s="11">
        <f>SUM(E2:E9)</f>
        <v>184000000</v>
      </c>
      <c r="F10" s="12">
        <f>SUM(F2:F9)</f>
        <v>184000000</v>
      </c>
      <c r="G10" s="18"/>
    </row>
    <row r="11" spans="1:10" x14ac:dyDescent="0.45">
      <c r="A11" s="19"/>
      <c r="B11" s="20"/>
      <c r="C11" s="20"/>
      <c r="D11" s="21"/>
      <c r="E11" s="21"/>
      <c r="F11" s="21"/>
      <c r="G11" s="21"/>
    </row>
    <row r="12" spans="1:10" x14ac:dyDescent="0.45">
      <c r="A12" s="15">
        <v>42031</v>
      </c>
      <c r="B12" s="4" t="s">
        <v>0</v>
      </c>
      <c r="C12" s="4"/>
      <c r="D12" s="5">
        <v>600</v>
      </c>
      <c r="E12" s="6">
        <v>15000000</v>
      </c>
      <c r="F12" s="7">
        <v>15000000</v>
      </c>
      <c r="G12" s="3"/>
      <c r="H12" s="32"/>
      <c r="I12" s="32"/>
      <c r="J12" s="32"/>
    </row>
    <row r="13" spans="1:10" x14ac:dyDescent="0.45">
      <c r="A13" s="15">
        <v>42031</v>
      </c>
      <c r="B13" s="4" t="s">
        <v>1</v>
      </c>
      <c r="C13" s="4"/>
      <c r="D13" s="5">
        <v>800</v>
      </c>
      <c r="E13" s="6">
        <v>20000000</v>
      </c>
      <c r="F13" s="2"/>
      <c r="G13" s="8">
        <v>20000000</v>
      </c>
      <c r="H13" s="32"/>
      <c r="I13" s="32"/>
      <c r="J13" s="32"/>
    </row>
    <row r="14" spans="1:10" x14ac:dyDescent="0.45">
      <c r="A14" s="15">
        <v>42031</v>
      </c>
      <c r="B14" s="4" t="s">
        <v>2</v>
      </c>
      <c r="C14" s="4"/>
      <c r="D14" s="5">
        <v>200</v>
      </c>
      <c r="E14" s="6">
        <v>5000000</v>
      </c>
      <c r="F14" s="7">
        <v>5000000</v>
      </c>
      <c r="G14" s="3"/>
      <c r="H14" s="32"/>
      <c r="I14" s="32"/>
      <c r="J14" s="32"/>
    </row>
    <row r="15" spans="1:10" x14ac:dyDescent="0.45">
      <c r="A15" s="15">
        <v>42031</v>
      </c>
      <c r="B15" s="4" t="s">
        <v>5</v>
      </c>
      <c r="C15" s="4"/>
      <c r="D15" s="5">
        <v>500</v>
      </c>
      <c r="E15" s="6">
        <v>12000000</v>
      </c>
      <c r="F15" s="2"/>
      <c r="G15" s="8">
        <v>12000000</v>
      </c>
      <c r="H15" s="32"/>
      <c r="I15" s="32"/>
      <c r="J15" s="32"/>
    </row>
    <row r="16" spans="1:10" x14ac:dyDescent="0.45">
      <c r="A16" s="15"/>
      <c r="B16" s="4"/>
      <c r="C16" s="4"/>
      <c r="D16" s="5"/>
      <c r="E16" s="5"/>
      <c r="F16" s="2"/>
      <c r="G16" s="3"/>
      <c r="H16" s="32"/>
      <c r="I16" s="32"/>
      <c r="J16" s="32"/>
    </row>
    <row r="17" spans="1:10" x14ac:dyDescent="0.45">
      <c r="A17" s="15">
        <v>42031</v>
      </c>
      <c r="B17" s="4" t="s">
        <v>6</v>
      </c>
      <c r="C17" s="4"/>
      <c r="D17" s="5">
        <v>500</v>
      </c>
      <c r="E17" s="6">
        <v>12000000</v>
      </c>
      <c r="F17" s="2"/>
      <c r="G17" s="8">
        <v>12000000</v>
      </c>
      <c r="H17" s="32"/>
      <c r="I17" s="32"/>
      <c r="J17" s="32"/>
    </row>
    <row r="18" spans="1:10" x14ac:dyDescent="0.45">
      <c r="A18" s="15">
        <v>42031</v>
      </c>
      <c r="B18" s="4" t="s">
        <v>7</v>
      </c>
      <c r="C18" s="4"/>
      <c r="D18" s="5">
        <v>300</v>
      </c>
      <c r="E18" s="6">
        <v>7000000</v>
      </c>
      <c r="F18" s="2"/>
      <c r="G18" s="8">
        <v>7000000</v>
      </c>
      <c r="H18" s="32"/>
      <c r="I18" s="32"/>
      <c r="J18" s="32"/>
    </row>
    <row r="19" spans="1:10" x14ac:dyDescent="0.45">
      <c r="A19" s="15">
        <v>42031</v>
      </c>
      <c r="B19" s="4" t="s">
        <v>12</v>
      </c>
      <c r="C19" s="4"/>
      <c r="D19" s="5">
        <v>1500</v>
      </c>
      <c r="E19" s="6">
        <v>35000000</v>
      </c>
      <c r="F19" s="7">
        <v>35000000</v>
      </c>
      <c r="G19" s="8"/>
      <c r="H19" s="32"/>
      <c r="I19" s="32"/>
      <c r="J19" s="32"/>
    </row>
    <row r="20" spans="1:10" x14ac:dyDescent="0.45">
      <c r="A20" s="15">
        <v>42031</v>
      </c>
      <c r="B20" s="4" t="s">
        <v>13</v>
      </c>
      <c r="C20" s="4"/>
      <c r="D20" s="5">
        <v>0</v>
      </c>
      <c r="E20" s="6">
        <v>0</v>
      </c>
      <c r="F20" s="2"/>
      <c r="G20" s="8"/>
      <c r="H20" s="32"/>
      <c r="I20" s="32"/>
      <c r="J20" s="32"/>
    </row>
    <row r="21" spans="1:10" x14ac:dyDescent="0.45">
      <c r="B21" s="4" t="s">
        <v>8</v>
      </c>
      <c r="C21" s="4"/>
      <c r="D21" s="5">
        <v>400</v>
      </c>
      <c r="E21" s="6">
        <v>10000000</v>
      </c>
      <c r="F21" s="2"/>
      <c r="G21" s="8">
        <v>10000000</v>
      </c>
      <c r="H21" s="32"/>
      <c r="I21" s="32"/>
      <c r="J21" s="32"/>
    </row>
    <row r="22" spans="1:10" ht="35.25" customHeight="1" x14ac:dyDescent="0.45">
      <c r="B22" s="9" t="s">
        <v>9</v>
      </c>
      <c r="C22" s="9"/>
      <c r="D22" s="10">
        <f>SUM(D12:D21)</f>
        <v>4800</v>
      </c>
      <c r="E22" s="11">
        <f>SUM(E12:E21)</f>
        <v>116000000</v>
      </c>
      <c r="F22" s="12">
        <f>SUM(F12:F21)</f>
        <v>55000000</v>
      </c>
      <c r="G22" s="13">
        <f>SUM(G13:G21)</f>
        <v>61000000</v>
      </c>
      <c r="H22" s="32"/>
      <c r="I22" s="32"/>
      <c r="J22" s="32"/>
    </row>
    <row r="23" spans="1:10" ht="24" customHeight="1" x14ac:dyDescent="0.45">
      <c r="A23" s="19"/>
      <c r="B23" s="22"/>
      <c r="C23" s="22"/>
      <c r="D23" s="23"/>
      <c r="E23" s="24"/>
      <c r="F23" s="24"/>
      <c r="G23" s="24"/>
      <c r="H23" s="32"/>
      <c r="I23" s="32"/>
      <c r="J23" s="32"/>
    </row>
    <row r="24" spans="1:10" x14ac:dyDescent="0.45">
      <c r="A24" s="15">
        <v>42045</v>
      </c>
      <c r="B24" s="4" t="s">
        <v>27</v>
      </c>
      <c r="C24" s="4"/>
      <c r="D24" s="5">
        <v>600</v>
      </c>
      <c r="E24" s="30">
        <v>14000000</v>
      </c>
      <c r="F24" s="7">
        <v>14000000</v>
      </c>
      <c r="G24" s="8"/>
      <c r="H24" s="32"/>
      <c r="I24" s="32"/>
      <c r="J24" s="32"/>
    </row>
    <row r="25" spans="1:10" x14ac:dyDescent="0.45">
      <c r="A25" s="15">
        <v>42045</v>
      </c>
      <c r="B25" s="4" t="s">
        <v>28</v>
      </c>
      <c r="C25" s="4"/>
      <c r="D25" s="5">
        <v>800</v>
      </c>
      <c r="E25" s="30">
        <v>18000000</v>
      </c>
      <c r="F25" s="7">
        <v>18000000</v>
      </c>
      <c r="G25" s="8"/>
      <c r="H25" s="32"/>
      <c r="I25" s="32"/>
      <c r="J25" s="32"/>
    </row>
    <row r="26" spans="1:10" x14ac:dyDescent="0.45">
      <c r="A26" s="15">
        <v>42045</v>
      </c>
      <c r="B26" s="4" t="s">
        <v>31</v>
      </c>
      <c r="C26" s="4"/>
      <c r="D26" s="5">
        <v>500</v>
      </c>
      <c r="E26" s="30">
        <v>11000000</v>
      </c>
      <c r="F26" s="2"/>
      <c r="G26" s="8">
        <v>11000000</v>
      </c>
      <c r="H26" s="32"/>
      <c r="I26" s="32"/>
      <c r="J26" s="32"/>
    </row>
    <row r="27" spans="1:10" x14ac:dyDescent="0.45">
      <c r="A27" s="15">
        <v>42045</v>
      </c>
      <c r="B27" s="4" t="s">
        <v>29</v>
      </c>
      <c r="C27" s="4"/>
      <c r="D27" s="5">
        <v>300</v>
      </c>
      <c r="E27" s="30">
        <v>7000000</v>
      </c>
      <c r="F27" s="2"/>
      <c r="G27" s="8">
        <v>7000000</v>
      </c>
      <c r="H27" s="32"/>
      <c r="I27" s="32"/>
      <c r="J27" s="32"/>
    </row>
    <row r="28" spans="1:10" ht="19.5" customHeight="1" x14ac:dyDescent="0.45">
      <c r="A28" s="15">
        <v>42045</v>
      </c>
      <c r="B28" s="4" t="s">
        <v>30</v>
      </c>
      <c r="C28" s="4"/>
      <c r="D28" s="5">
        <v>1000</v>
      </c>
      <c r="E28" s="30">
        <v>23000000</v>
      </c>
      <c r="F28" s="7"/>
      <c r="G28" s="8">
        <v>23000000</v>
      </c>
      <c r="H28" s="32"/>
      <c r="I28" s="32"/>
      <c r="J28" s="32"/>
    </row>
    <row r="29" spans="1:10" ht="35.25" customHeight="1" x14ac:dyDescent="0.45">
      <c r="B29" s="9" t="s">
        <v>9</v>
      </c>
      <c r="C29" s="9"/>
      <c r="D29" s="10">
        <f>SUM(D24:D28)</f>
        <v>3200</v>
      </c>
      <c r="E29" s="11">
        <f>SUM(E24:E28)</f>
        <v>73000000</v>
      </c>
      <c r="F29" s="12">
        <f>SUM(F24:F28)</f>
        <v>32000000</v>
      </c>
      <c r="G29" s="13">
        <f>SUM(G26:G28)</f>
        <v>41000000</v>
      </c>
      <c r="H29" s="32"/>
      <c r="I29" s="32"/>
      <c r="J29" s="32"/>
    </row>
    <row r="30" spans="1:10" ht="24" customHeight="1" x14ac:dyDescent="0.45">
      <c r="A30" s="19"/>
      <c r="B30" s="22"/>
      <c r="C30" s="22"/>
      <c r="D30" s="23"/>
      <c r="E30" s="24"/>
      <c r="F30" s="24"/>
      <c r="G30" s="24"/>
      <c r="H30" s="32"/>
      <c r="I30" s="32"/>
      <c r="J30" s="32"/>
    </row>
    <row r="31" spans="1:10" x14ac:dyDescent="0.45">
      <c r="A31" s="15">
        <v>42094</v>
      </c>
      <c r="B31" s="4" t="s">
        <v>32</v>
      </c>
      <c r="C31" s="4" t="s">
        <v>34</v>
      </c>
      <c r="D31" s="5">
        <v>2100</v>
      </c>
      <c r="E31" s="30">
        <v>46348000</v>
      </c>
      <c r="F31" s="7">
        <v>46348000</v>
      </c>
      <c r="G31" s="8"/>
      <c r="H31" s="32"/>
      <c r="I31" s="32"/>
      <c r="J31" s="32"/>
    </row>
    <row r="32" spans="1:10" x14ac:dyDescent="0.45">
      <c r="A32" s="15">
        <v>42094</v>
      </c>
      <c r="B32" s="4" t="s">
        <v>33</v>
      </c>
      <c r="C32" s="4" t="s">
        <v>22</v>
      </c>
      <c r="D32" s="5">
        <v>500</v>
      </c>
      <c r="E32" s="30"/>
      <c r="F32" s="7"/>
      <c r="G32" s="8"/>
      <c r="H32" s="32"/>
      <c r="I32" s="32"/>
      <c r="J32" s="32"/>
    </row>
    <row r="33" spans="1:10" ht="33.75" customHeight="1" x14ac:dyDescent="0.45">
      <c r="B33" s="9" t="s">
        <v>9</v>
      </c>
      <c r="C33" s="4"/>
      <c r="D33" s="10">
        <f>SUM(D31:D32)</f>
        <v>2600</v>
      </c>
      <c r="E33" s="11">
        <f>SUM(E31:E32)</f>
        <v>46348000</v>
      </c>
      <c r="F33" s="12">
        <f>SUM(F31:F32)</f>
        <v>46348000</v>
      </c>
      <c r="G33" s="13">
        <f>SUM(G31:G32)</f>
        <v>0</v>
      </c>
      <c r="H33" s="32"/>
      <c r="I33" s="32"/>
      <c r="J33" s="32"/>
    </row>
    <row r="34" spans="1:10" ht="23.5" x14ac:dyDescent="0.45">
      <c r="A34" s="19"/>
      <c r="B34" s="22"/>
      <c r="C34" s="22"/>
      <c r="D34" s="23"/>
      <c r="E34" s="24"/>
      <c r="F34" s="24"/>
      <c r="G34" s="24"/>
      <c r="H34" s="32"/>
      <c r="I34" s="32"/>
      <c r="J34" s="32"/>
    </row>
    <row r="35" spans="1:10" x14ac:dyDescent="0.45">
      <c r="A35" s="15">
        <v>42114</v>
      </c>
      <c r="B35" s="4" t="s">
        <v>36</v>
      </c>
      <c r="C35" s="4" t="s">
        <v>39</v>
      </c>
      <c r="D35" s="5">
        <v>4100</v>
      </c>
      <c r="E35" s="30">
        <v>95613000</v>
      </c>
      <c r="F35" s="30">
        <v>95613000</v>
      </c>
      <c r="G35" s="8"/>
      <c r="H35" s="32"/>
      <c r="I35" s="32"/>
      <c r="J35" s="32"/>
    </row>
    <row r="36" spans="1:10" x14ac:dyDescent="0.45">
      <c r="A36" s="15"/>
      <c r="B36" s="4"/>
      <c r="C36" s="4"/>
      <c r="D36" s="5"/>
      <c r="E36" s="30"/>
      <c r="F36" s="7"/>
      <c r="G36" s="8"/>
      <c r="H36" s="32"/>
      <c r="I36" s="32"/>
      <c r="J36" s="32"/>
    </row>
    <row r="37" spans="1:10" ht="33.75" customHeight="1" x14ac:dyDescent="0.45">
      <c r="B37" s="9" t="s">
        <v>9</v>
      </c>
      <c r="C37" s="4"/>
      <c r="D37" s="10">
        <f>SUM(D35:D36)</f>
        <v>4100</v>
      </c>
      <c r="E37" s="11">
        <f>SUM(E35:E36)</f>
        <v>95613000</v>
      </c>
      <c r="F37" s="12">
        <f>SUM(F35:F36)</f>
        <v>95613000</v>
      </c>
      <c r="G37" s="13">
        <f>SUM(G35:G36)</f>
        <v>0</v>
      </c>
      <c r="H37" s="32"/>
      <c r="I37" s="32"/>
      <c r="J37" s="32"/>
    </row>
    <row r="38" spans="1:10" ht="23.5" x14ac:dyDescent="0.45">
      <c r="A38" s="19"/>
      <c r="B38" s="22"/>
      <c r="C38" s="22"/>
      <c r="D38" s="23"/>
      <c r="E38" s="24"/>
      <c r="F38" s="24"/>
      <c r="G38" s="24"/>
      <c r="H38" s="32"/>
      <c r="I38" s="32"/>
      <c r="J38" s="32"/>
    </row>
    <row r="39" spans="1:10" x14ac:dyDescent="0.35">
      <c r="A39" s="15">
        <v>42201</v>
      </c>
      <c r="B39" s="4" t="s">
        <v>37</v>
      </c>
      <c r="C39" s="4" t="s">
        <v>38</v>
      </c>
      <c r="D39" s="5">
        <v>3500</v>
      </c>
      <c r="E39" s="30">
        <v>77350000</v>
      </c>
      <c r="F39" s="30">
        <v>77350000</v>
      </c>
      <c r="G39" s="8"/>
    </row>
    <row r="40" spans="1:10" x14ac:dyDescent="0.35">
      <c r="A40" s="15"/>
      <c r="B40" s="4"/>
      <c r="C40" s="4"/>
      <c r="D40" s="5"/>
      <c r="E40" s="30"/>
      <c r="F40" s="30"/>
      <c r="G40" s="8"/>
    </row>
    <row r="41" spans="1:10" ht="23.5" x14ac:dyDescent="0.45">
      <c r="B41" s="9" t="s">
        <v>9</v>
      </c>
      <c r="C41" s="4"/>
      <c r="D41" s="10">
        <f>SUM(D39:D40)</f>
        <v>3500</v>
      </c>
      <c r="E41" s="11">
        <f>SUM(E39:E40)</f>
        <v>77350000</v>
      </c>
      <c r="F41" s="11">
        <f>SUM(F39:F40)</f>
        <v>77350000</v>
      </c>
      <c r="G41" s="13">
        <f>SUM(G39:G40)</f>
        <v>0</v>
      </c>
    </row>
    <row r="42" spans="1:10" ht="23.5" x14ac:dyDescent="0.45">
      <c r="A42" s="19"/>
      <c r="B42" s="22"/>
      <c r="C42" s="22"/>
      <c r="D42" s="23"/>
      <c r="E42" s="24"/>
      <c r="F42" s="24"/>
      <c r="G42" s="24"/>
    </row>
    <row r="43" spans="1:10" x14ac:dyDescent="0.35">
      <c r="A43" s="15">
        <v>42248</v>
      </c>
      <c r="B43" s="4" t="s">
        <v>43</v>
      </c>
      <c r="C43" s="4" t="s">
        <v>39</v>
      </c>
      <c r="D43" s="5">
        <v>1150</v>
      </c>
      <c r="E43" s="30"/>
      <c r="F43" s="30"/>
      <c r="G43" s="8"/>
    </row>
    <row r="44" spans="1:10" x14ac:dyDescent="0.35">
      <c r="A44" s="15">
        <v>42248</v>
      </c>
      <c r="B44" s="4" t="s">
        <v>46</v>
      </c>
      <c r="C44" s="4" t="s">
        <v>40</v>
      </c>
      <c r="D44" s="5">
        <v>300</v>
      </c>
      <c r="E44" s="30"/>
      <c r="F44" s="30"/>
      <c r="G44" s="8"/>
    </row>
    <row r="45" spans="1:10" x14ac:dyDescent="0.35">
      <c r="A45" s="15">
        <v>42248</v>
      </c>
      <c r="B45" s="4" t="s">
        <v>42</v>
      </c>
      <c r="C45" s="4" t="s">
        <v>41</v>
      </c>
      <c r="D45" s="5">
        <v>240</v>
      </c>
      <c r="E45" s="30"/>
      <c r="F45" s="30"/>
      <c r="G45" s="8"/>
    </row>
    <row r="46" spans="1:10" x14ac:dyDescent="0.35">
      <c r="A46" s="15">
        <v>42248</v>
      </c>
      <c r="B46" s="4" t="s">
        <v>44</v>
      </c>
      <c r="C46" s="4"/>
      <c r="D46" s="5">
        <v>310</v>
      </c>
      <c r="E46" s="30"/>
      <c r="F46" s="30"/>
      <c r="G46" s="8"/>
    </row>
    <row r="47" spans="1:10" x14ac:dyDescent="0.35">
      <c r="A47" s="15">
        <v>42248</v>
      </c>
      <c r="B47" s="4" t="s">
        <v>45</v>
      </c>
      <c r="C47" s="4" t="s">
        <v>39</v>
      </c>
      <c r="D47" s="5">
        <v>500</v>
      </c>
      <c r="E47" s="30"/>
      <c r="F47" s="30"/>
      <c r="G47" s="8"/>
    </row>
    <row r="48" spans="1:10" ht="23.5" x14ac:dyDescent="0.45">
      <c r="B48" s="9" t="s">
        <v>9</v>
      </c>
      <c r="C48" s="4"/>
      <c r="D48" s="10">
        <f>SUM(D43:D47)</f>
        <v>2500</v>
      </c>
      <c r="E48" s="11">
        <v>58200000</v>
      </c>
      <c r="F48" s="11"/>
      <c r="G48" s="13">
        <f>SUM(G43:G47)</f>
        <v>0</v>
      </c>
    </row>
    <row r="49" spans="1:7" ht="23.5" x14ac:dyDescent="0.45">
      <c r="A49" s="19"/>
      <c r="B49" s="22"/>
      <c r="C49" s="22"/>
      <c r="D49" s="23"/>
      <c r="E49" s="24"/>
      <c r="F49" s="24"/>
      <c r="G49" s="24"/>
    </row>
    <row r="50" spans="1:7" ht="65.25" customHeight="1" x14ac:dyDescent="0.35">
      <c r="A50" s="15">
        <v>42284</v>
      </c>
      <c r="B50" s="35" t="s">
        <v>138</v>
      </c>
      <c r="C50" s="4" t="s">
        <v>40</v>
      </c>
      <c r="D50" s="5">
        <v>40</v>
      </c>
      <c r="E50" s="30"/>
      <c r="F50" s="30"/>
      <c r="G50" s="8"/>
    </row>
    <row r="51" spans="1:7" x14ac:dyDescent="0.35">
      <c r="A51" s="15">
        <v>42284</v>
      </c>
      <c r="B51" s="4" t="s">
        <v>47</v>
      </c>
      <c r="C51" s="4"/>
      <c r="D51" s="5">
        <v>500</v>
      </c>
      <c r="E51" s="30"/>
      <c r="F51" s="30"/>
      <c r="G51" s="8"/>
    </row>
    <row r="52" spans="1:7" x14ac:dyDescent="0.35">
      <c r="A52" s="15">
        <v>42284</v>
      </c>
      <c r="B52" s="4" t="s">
        <v>48</v>
      </c>
      <c r="C52" s="4"/>
      <c r="D52" s="5">
        <v>260</v>
      </c>
      <c r="E52" s="30"/>
      <c r="F52" s="30"/>
      <c r="G52" s="8"/>
    </row>
    <row r="53" spans="1:7" x14ac:dyDescent="0.35">
      <c r="A53" s="15">
        <v>42284</v>
      </c>
      <c r="B53" s="4" t="s">
        <v>50</v>
      </c>
      <c r="C53" s="4"/>
      <c r="D53" s="5">
        <v>1200</v>
      </c>
      <c r="E53" s="30"/>
      <c r="F53" s="30"/>
      <c r="G53" s="8"/>
    </row>
    <row r="54" spans="1:7" x14ac:dyDescent="0.35">
      <c r="A54" s="15">
        <v>42284</v>
      </c>
      <c r="B54" s="4" t="s">
        <v>49</v>
      </c>
      <c r="C54" s="4"/>
      <c r="D54" s="5">
        <v>1000</v>
      </c>
      <c r="E54" s="30"/>
      <c r="F54" s="30"/>
      <c r="G54" s="8"/>
    </row>
    <row r="55" spans="1:7" ht="23.5" x14ac:dyDescent="0.45">
      <c r="B55" s="9" t="s">
        <v>9</v>
      </c>
      <c r="C55" s="4"/>
      <c r="D55" s="10">
        <f>SUM(D50:D54)</f>
        <v>3000</v>
      </c>
      <c r="E55" s="11">
        <v>69000000</v>
      </c>
      <c r="F55" s="11">
        <v>69000000</v>
      </c>
      <c r="G55" s="13">
        <f>SUM(G50:G54)</f>
        <v>0</v>
      </c>
    </row>
    <row r="57" spans="1:7" x14ac:dyDescent="0.45">
      <c r="B57" s="14"/>
      <c r="C57" s="4"/>
      <c r="D57" s="4"/>
      <c r="E57" s="6"/>
      <c r="F57" s="6"/>
      <c r="G57" s="6"/>
    </row>
    <row r="58" spans="1:7" x14ac:dyDescent="0.45">
      <c r="B58" s="14"/>
      <c r="C58" s="4"/>
      <c r="D58" s="4"/>
      <c r="E58" s="6"/>
      <c r="F58" s="6"/>
      <c r="G58" s="7"/>
    </row>
    <row r="59" spans="1:7" x14ac:dyDescent="0.45">
      <c r="B59" s="14"/>
      <c r="C59" s="4"/>
      <c r="D59" s="4"/>
      <c r="E59" s="6"/>
      <c r="F59" s="6"/>
      <c r="G59" s="7"/>
    </row>
    <row r="60" spans="1:7" x14ac:dyDescent="0.45">
      <c r="B60" s="14"/>
      <c r="C60" s="4"/>
      <c r="D60" s="4"/>
      <c r="E60" s="6"/>
      <c r="F60" s="6"/>
      <c r="G60" s="7"/>
    </row>
  </sheetData>
  <pageMargins left="0.25" right="0.25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zoomScale="85" zoomScaleNormal="85" workbookViewId="0">
      <pane ySplit="2" topLeftCell="A41" activePane="bottomLeft" state="frozen"/>
      <selection pane="bottomLeft" activeCell="F49" sqref="F49"/>
    </sheetView>
  </sheetViews>
  <sheetFormatPr baseColWidth="10" defaultColWidth="11.36328125" defaultRowHeight="18.5" x14ac:dyDescent="0.45"/>
  <cols>
    <col min="1" max="1" width="14" style="14" customWidth="1"/>
    <col min="2" max="2" width="67.7265625" style="31" customWidth="1"/>
    <col min="3" max="3" width="16.36328125" style="31" customWidth="1"/>
    <col min="4" max="4" width="13.08984375" style="43" customWidth="1"/>
    <col min="5" max="5" width="21.6328125" style="43" customWidth="1"/>
    <col min="6" max="6" width="21.81640625" style="44" customWidth="1"/>
    <col min="7" max="7" width="19.7265625" style="44" customWidth="1"/>
    <col min="8" max="16384" width="11.36328125" style="31"/>
  </cols>
  <sheetData>
    <row r="1" spans="1:10" ht="36" x14ac:dyDescent="0.8">
      <c r="A1" s="25">
        <v>2016</v>
      </c>
      <c r="B1" s="28" t="s">
        <v>51</v>
      </c>
      <c r="C1" s="1" t="s">
        <v>15</v>
      </c>
      <c r="D1" s="39" t="s">
        <v>3</v>
      </c>
      <c r="E1" s="39" t="s">
        <v>4</v>
      </c>
      <c r="F1" s="46" t="s">
        <v>11</v>
      </c>
      <c r="G1" s="47" t="s">
        <v>62</v>
      </c>
    </row>
    <row r="2" spans="1:10" ht="20.25" customHeight="1" x14ac:dyDescent="0.6">
      <c r="A2" s="38" t="s">
        <v>56</v>
      </c>
      <c r="B2" s="36"/>
      <c r="C2" s="37"/>
      <c r="D2" s="40"/>
      <c r="E2" s="40"/>
      <c r="F2" s="41"/>
      <c r="G2" s="41"/>
    </row>
    <row r="3" spans="1:10" x14ac:dyDescent="0.45">
      <c r="A3" s="14">
        <v>42374</v>
      </c>
      <c r="B3" s="4" t="s">
        <v>59</v>
      </c>
      <c r="C3" s="4" t="s">
        <v>16</v>
      </c>
      <c r="D3" s="6">
        <v>3000</v>
      </c>
      <c r="E3" s="6">
        <v>96000000</v>
      </c>
      <c r="F3" s="6">
        <v>96000000</v>
      </c>
      <c r="G3" s="8"/>
    </row>
    <row r="4" spans="1:10" x14ac:dyDescent="0.45">
      <c r="A4" s="14">
        <v>42374</v>
      </c>
      <c r="B4" s="4" t="s">
        <v>58</v>
      </c>
      <c r="C4" s="4" t="s">
        <v>16</v>
      </c>
      <c r="D4" s="6">
        <v>800</v>
      </c>
      <c r="E4" s="6">
        <v>18000000</v>
      </c>
      <c r="F4" s="6">
        <v>18000000</v>
      </c>
      <c r="G4" s="8"/>
    </row>
    <row r="5" spans="1:10" x14ac:dyDescent="0.45">
      <c r="A5" s="14">
        <v>42374</v>
      </c>
      <c r="B5" s="4" t="s">
        <v>57</v>
      </c>
      <c r="C5" s="4" t="s">
        <v>16</v>
      </c>
      <c r="D5" s="6">
        <v>2500</v>
      </c>
      <c r="E5" s="6">
        <v>56000000</v>
      </c>
      <c r="F5" s="6">
        <v>56000000</v>
      </c>
      <c r="G5" s="8"/>
    </row>
    <row r="6" spans="1:10" x14ac:dyDescent="0.45">
      <c r="A6" s="14">
        <v>42374</v>
      </c>
      <c r="B6" s="4" t="s">
        <v>53</v>
      </c>
      <c r="C6" s="4" t="s">
        <v>16</v>
      </c>
      <c r="D6" s="6">
        <v>1000</v>
      </c>
      <c r="E6" s="6">
        <v>24000000</v>
      </c>
      <c r="F6" s="6">
        <v>24000000</v>
      </c>
      <c r="G6" s="8"/>
    </row>
    <row r="7" spans="1:10" x14ac:dyDescent="0.45">
      <c r="A7" s="14">
        <v>42374</v>
      </c>
      <c r="B7" s="4" t="s">
        <v>54</v>
      </c>
      <c r="C7" s="4" t="s">
        <v>55</v>
      </c>
      <c r="D7" s="6">
        <v>6500</v>
      </c>
      <c r="E7" s="6">
        <v>146000000</v>
      </c>
      <c r="F7" s="6">
        <v>146000000</v>
      </c>
      <c r="G7" s="8"/>
    </row>
    <row r="8" spans="1:10" ht="36" customHeight="1" x14ac:dyDescent="0.45">
      <c r="A8" s="16"/>
      <c r="B8" s="9" t="s">
        <v>9</v>
      </c>
      <c r="C8" s="17"/>
      <c r="D8" s="11">
        <f>SUM(D3:D7)</f>
        <v>13800</v>
      </c>
      <c r="E8" s="11">
        <f>SUM(E3:E7)</f>
        <v>340000000</v>
      </c>
      <c r="F8" s="12">
        <f>SUM(F3:F7)</f>
        <v>340000000</v>
      </c>
      <c r="G8" s="13">
        <f>SUM(G3:G7)</f>
        <v>0</v>
      </c>
    </row>
    <row r="9" spans="1:10" ht="21" x14ac:dyDescent="0.5">
      <c r="A9" s="38" t="s">
        <v>56</v>
      </c>
      <c r="B9" s="20"/>
      <c r="C9" s="20"/>
      <c r="D9" s="42"/>
      <c r="E9" s="42"/>
      <c r="F9" s="42"/>
      <c r="G9" s="42"/>
    </row>
    <row r="10" spans="1:10" x14ac:dyDescent="0.45">
      <c r="A10" s="14">
        <v>42384</v>
      </c>
      <c r="B10" s="4" t="s">
        <v>52</v>
      </c>
      <c r="C10" s="4" t="s">
        <v>34</v>
      </c>
      <c r="D10" s="6">
        <v>82700</v>
      </c>
      <c r="E10" s="6">
        <v>1850000000</v>
      </c>
      <c r="F10" s="6">
        <v>1850000000</v>
      </c>
      <c r="G10" s="8"/>
      <c r="H10" s="32"/>
      <c r="I10" s="32"/>
      <c r="J10" s="32"/>
    </row>
    <row r="11" spans="1:10" x14ac:dyDescent="0.45">
      <c r="B11" s="4"/>
      <c r="C11" s="4"/>
      <c r="D11" s="6"/>
      <c r="E11" s="6"/>
      <c r="F11" s="6"/>
      <c r="G11" s="8"/>
      <c r="H11" s="32"/>
      <c r="I11" s="32"/>
      <c r="J11" s="32"/>
    </row>
    <row r="12" spans="1:10" x14ac:dyDescent="0.45">
      <c r="A12" s="15"/>
      <c r="B12" s="4"/>
      <c r="C12" s="4"/>
      <c r="D12" s="6"/>
      <c r="E12" s="6"/>
      <c r="F12" s="7"/>
      <c r="G12" s="8"/>
      <c r="H12" s="32"/>
      <c r="I12" s="32"/>
      <c r="J12" s="32"/>
    </row>
    <row r="13" spans="1:10" x14ac:dyDescent="0.45">
      <c r="A13" s="15"/>
      <c r="B13" s="4"/>
      <c r="C13" s="4"/>
      <c r="D13" s="6"/>
      <c r="E13" s="6"/>
      <c r="F13" s="7"/>
      <c r="G13" s="8"/>
      <c r="H13" s="32"/>
      <c r="I13" s="32"/>
      <c r="J13" s="32"/>
    </row>
    <row r="14" spans="1:10" ht="35.25" customHeight="1" x14ac:dyDescent="0.45">
      <c r="B14" s="9" t="s">
        <v>9</v>
      </c>
      <c r="C14" s="9"/>
      <c r="D14" s="11">
        <f>SUM(D10:D13)</f>
        <v>82700</v>
      </c>
      <c r="E14" s="11">
        <f>SUM(E10:E13)</f>
        <v>1850000000</v>
      </c>
      <c r="F14" s="12">
        <f>SUM(F10:F13)</f>
        <v>1850000000</v>
      </c>
      <c r="G14" s="13">
        <f>SUM(G10:G13)</f>
        <v>0</v>
      </c>
      <c r="H14" s="32"/>
      <c r="I14" s="32"/>
      <c r="J14" s="32"/>
    </row>
    <row r="15" spans="1:10" ht="24" customHeight="1" x14ac:dyDescent="0.5">
      <c r="A15" s="38" t="s">
        <v>60</v>
      </c>
      <c r="B15" s="22"/>
      <c r="C15" s="22"/>
      <c r="D15" s="24"/>
      <c r="E15" s="24"/>
      <c r="F15" s="24"/>
      <c r="G15" s="24"/>
      <c r="H15" s="32"/>
      <c r="I15" s="32"/>
      <c r="J15" s="32"/>
    </row>
    <row r="16" spans="1:10" x14ac:dyDescent="0.45">
      <c r="A16" s="15">
        <v>42402</v>
      </c>
      <c r="B16" s="4" t="s">
        <v>69</v>
      </c>
      <c r="C16" s="4" t="s">
        <v>65</v>
      </c>
      <c r="D16" s="6">
        <v>1000</v>
      </c>
      <c r="E16" s="6">
        <v>24000000</v>
      </c>
      <c r="F16" s="7"/>
      <c r="G16" s="8">
        <v>24000000</v>
      </c>
      <c r="H16" s="32"/>
      <c r="I16" s="32"/>
      <c r="J16" s="32"/>
    </row>
    <row r="17" spans="1:10" x14ac:dyDescent="0.45">
      <c r="A17" s="15">
        <v>42402</v>
      </c>
      <c r="B17" s="4" t="s">
        <v>70</v>
      </c>
      <c r="C17" s="4" t="s">
        <v>65</v>
      </c>
      <c r="D17" s="6">
        <v>2000</v>
      </c>
      <c r="E17" s="30">
        <v>48000000</v>
      </c>
      <c r="F17" s="7"/>
      <c r="G17" s="8">
        <v>48000000</v>
      </c>
      <c r="H17" s="32"/>
      <c r="I17" s="32"/>
      <c r="J17" s="32"/>
    </row>
    <row r="18" spans="1:10" x14ac:dyDescent="0.45">
      <c r="A18" s="15">
        <v>42402</v>
      </c>
      <c r="B18" s="4" t="s">
        <v>66</v>
      </c>
      <c r="C18" s="4" t="s">
        <v>16</v>
      </c>
      <c r="D18" s="6">
        <v>3250</v>
      </c>
      <c r="E18" s="30">
        <v>70240000</v>
      </c>
      <c r="F18" s="7"/>
      <c r="G18" s="8">
        <v>70240000</v>
      </c>
      <c r="H18" s="32"/>
      <c r="I18" s="32"/>
      <c r="J18" s="32"/>
    </row>
    <row r="19" spans="1:10" ht="19.5" customHeight="1" x14ac:dyDescent="0.45">
      <c r="A19" s="15">
        <v>42402</v>
      </c>
      <c r="B19" s="4" t="s">
        <v>67</v>
      </c>
      <c r="C19" s="4" t="s">
        <v>68</v>
      </c>
      <c r="D19" s="6">
        <v>19000</v>
      </c>
      <c r="E19" s="30">
        <v>410650000</v>
      </c>
      <c r="F19" s="30">
        <v>410650000</v>
      </c>
      <c r="G19" s="8"/>
      <c r="H19" s="32"/>
      <c r="I19" s="32"/>
      <c r="J19" s="32"/>
    </row>
    <row r="20" spans="1:10" ht="35.25" customHeight="1" x14ac:dyDescent="0.45">
      <c r="B20" s="9" t="s">
        <v>9</v>
      </c>
      <c r="C20" s="9"/>
      <c r="D20" s="11">
        <f>SUM(D16:D19)</f>
        <v>25250</v>
      </c>
      <c r="E20" s="11">
        <f>SUM(E16:E19)</f>
        <v>552890000</v>
      </c>
      <c r="F20" s="12">
        <f>SUM(F16:F19)</f>
        <v>410650000</v>
      </c>
      <c r="G20" s="13">
        <f>SUM(G16:G19)</f>
        <v>142240000</v>
      </c>
      <c r="H20" s="32"/>
      <c r="I20" s="32"/>
      <c r="J20" s="32"/>
    </row>
    <row r="21" spans="1:10" ht="23.5" x14ac:dyDescent="0.45">
      <c r="A21" s="45" t="s">
        <v>71</v>
      </c>
      <c r="B21" s="22"/>
      <c r="C21" s="22"/>
      <c r="D21" s="24"/>
      <c r="E21" s="24"/>
      <c r="F21" s="24"/>
      <c r="G21" s="24"/>
      <c r="H21" s="32"/>
      <c r="I21" s="32"/>
      <c r="J21" s="32"/>
    </row>
    <row r="22" spans="1:10" x14ac:dyDescent="0.45">
      <c r="A22" s="15" t="s">
        <v>71</v>
      </c>
      <c r="B22" s="4" t="s">
        <v>74</v>
      </c>
      <c r="C22" s="4" t="s">
        <v>16</v>
      </c>
      <c r="D22" s="6">
        <v>4000</v>
      </c>
      <c r="E22" s="6">
        <v>92000000</v>
      </c>
      <c r="F22" s="6">
        <v>96000000</v>
      </c>
      <c r="G22" s="8"/>
      <c r="H22" s="32"/>
      <c r="I22" s="32"/>
      <c r="J22" s="32"/>
    </row>
    <row r="23" spans="1:10" x14ac:dyDescent="0.45">
      <c r="A23" s="15" t="s">
        <v>71</v>
      </c>
      <c r="B23" s="4" t="s">
        <v>75</v>
      </c>
      <c r="C23" s="4" t="s">
        <v>16</v>
      </c>
      <c r="D23" s="6">
        <v>800</v>
      </c>
      <c r="E23" s="6">
        <v>18040000</v>
      </c>
      <c r="F23" s="6">
        <v>18040000</v>
      </c>
      <c r="G23" s="8"/>
      <c r="H23" s="32"/>
      <c r="I23" s="32"/>
      <c r="J23" s="32"/>
    </row>
    <row r="24" spans="1:10" x14ac:dyDescent="0.45">
      <c r="A24" s="15" t="s">
        <v>71</v>
      </c>
      <c r="B24" s="4" t="s">
        <v>73</v>
      </c>
      <c r="C24" s="4" t="s">
        <v>16</v>
      </c>
      <c r="D24" s="6">
        <v>2609</v>
      </c>
      <c r="E24" s="48">
        <v>60000000</v>
      </c>
      <c r="F24" s="6"/>
      <c r="G24" s="8"/>
      <c r="H24" s="32"/>
      <c r="I24" s="32"/>
      <c r="J24" s="32"/>
    </row>
    <row r="25" spans="1:10" x14ac:dyDescent="0.45">
      <c r="A25" s="15" t="s">
        <v>71</v>
      </c>
      <c r="B25" s="4" t="s">
        <v>72</v>
      </c>
      <c r="C25" s="4"/>
      <c r="D25" s="6">
        <v>2609</v>
      </c>
      <c r="E25" s="48">
        <v>60000000</v>
      </c>
      <c r="F25" s="6"/>
      <c r="G25" s="8"/>
      <c r="H25" s="32"/>
      <c r="I25" s="32"/>
      <c r="J25" s="32"/>
    </row>
    <row r="26" spans="1:10" x14ac:dyDescent="0.45">
      <c r="A26" s="15" t="s">
        <v>71</v>
      </c>
      <c r="B26" s="4" t="s">
        <v>64</v>
      </c>
      <c r="C26" s="4" t="s">
        <v>61</v>
      </c>
      <c r="D26" s="6">
        <v>1500</v>
      </c>
      <c r="E26" s="49">
        <v>40250000</v>
      </c>
      <c r="F26" s="30"/>
      <c r="G26" s="8"/>
      <c r="H26" s="32"/>
      <c r="I26" s="32"/>
      <c r="J26" s="32"/>
    </row>
    <row r="27" spans="1:10" x14ac:dyDescent="0.45">
      <c r="A27" s="15" t="s">
        <v>71</v>
      </c>
      <c r="B27" s="4" t="s">
        <v>76</v>
      </c>
      <c r="C27" s="4" t="s">
        <v>61</v>
      </c>
      <c r="D27" s="6">
        <v>250</v>
      </c>
      <c r="E27" s="30">
        <v>12000000</v>
      </c>
      <c r="F27" s="7"/>
      <c r="G27" s="8"/>
      <c r="H27" s="32"/>
      <c r="I27" s="32"/>
      <c r="J27" s="32"/>
    </row>
    <row r="28" spans="1:10" ht="33.75" customHeight="1" x14ac:dyDescent="0.45">
      <c r="B28" s="9" t="s">
        <v>9</v>
      </c>
      <c r="C28" s="4"/>
      <c r="D28" s="11">
        <f>SUM(D22:D27)</f>
        <v>11768</v>
      </c>
      <c r="E28" s="11">
        <f>SUM(E22:E27)</f>
        <v>282290000</v>
      </c>
      <c r="F28" s="12">
        <f>SUM(F22:F27)</f>
        <v>114040000</v>
      </c>
      <c r="G28" s="13">
        <f>SUM(G22:G27)</f>
        <v>0</v>
      </c>
      <c r="H28" s="32"/>
      <c r="I28" s="32"/>
      <c r="J28" s="32"/>
    </row>
    <row r="29" spans="1:10" ht="23.5" x14ac:dyDescent="0.45">
      <c r="A29" s="19" t="s">
        <v>80</v>
      </c>
      <c r="B29" s="22"/>
      <c r="C29" s="22"/>
      <c r="D29" s="24"/>
      <c r="E29" s="24"/>
      <c r="F29" s="24"/>
      <c r="G29" s="24"/>
      <c r="H29" s="32"/>
      <c r="I29" s="32"/>
      <c r="J29" s="32"/>
    </row>
    <row r="30" spans="1:10" x14ac:dyDescent="0.35">
      <c r="A30" s="15" t="s">
        <v>80</v>
      </c>
      <c r="B30" s="4" t="s">
        <v>81</v>
      </c>
      <c r="C30" s="4" t="s">
        <v>16</v>
      </c>
      <c r="D30" s="6">
        <v>1000</v>
      </c>
      <c r="E30" s="6">
        <v>32000000</v>
      </c>
      <c r="F30" s="6">
        <v>32000000</v>
      </c>
      <c r="G30" s="8"/>
    </row>
    <row r="31" spans="1:10" x14ac:dyDescent="0.35">
      <c r="A31" s="15" t="s">
        <v>80</v>
      </c>
      <c r="B31" s="4" t="s">
        <v>82</v>
      </c>
      <c r="C31" s="4" t="s">
        <v>83</v>
      </c>
      <c r="D31" s="6">
        <v>400</v>
      </c>
      <c r="E31" s="6">
        <v>9200000</v>
      </c>
      <c r="F31" s="6">
        <v>9200000</v>
      </c>
      <c r="G31" s="8"/>
    </row>
    <row r="32" spans="1:10" x14ac:dyDescent="0.35">
      <c r="A32" s="15"/>
      <c r="B32" s="4"/>
      <c r="C32" s="4"/>
      <c r="D32" s="6"/>
      <c r="E32" s="6"/>
      <c r="F32" s="6"/>
      <c r="G32" s="8"/>
    </row>
    <row r="33" spans="1:7" x14ac:dyDescent="0.35">
      <c r="A33" s="15"/>
      <c r="B33" s="4"/>
      <c r="C33" s="4"/>
      <c r="D33" s="6"/>
      <c r="E33" s="30"/>
      <c r="F33" s="30"/>
      <c r="G33" s="8"/>
    </row>
    <row r="34" spans="1:7" x14ac:dyDescent="0.35">
      <c r="A34" s="15"/>
      <c r="B34" s="4"/>
      <c r="C34" s="4"/>
      <c r="D34" s="6"/>
      <c r="E34" s="30"/>
      <c r="F34" s="30"/>
      <c r="G34" s="8"/>
    </row>
    <row r="35" spans="1:7" x14ac:dyDescent="0.35">
      <c r="A35" s="15"/>
      <c r="B35" s="4"/>
      <c r="C35" s="4"/>
      <c r="D35" s="6"/>
      <c r="E35" s="30"/>
      <c r="F35" s="30"/>
      <c r="G35" s="8"/>
    </row>
    <row r="36" spans="1:7" ht="23.5" x14ac:dyDescent="0.45">
      <c r="B36" s="9" t="s">
        <v>9</v>
      </c>
      <c r="C36" s="4"/>
      <c r="D36" s="11">
        <f>SUM(D30:D35)</f>
        <v>1400</v>
      </c>
      <c r="E36" s="11">
        <f>SUM(E30:E35)</f>
        <v>41200000</v>
      </c>
      <c r="F36" s="11">
        <f>SUM(F30:F35)</f>
        <v>41200000</v>
      </c>
      <c r="G36" s="13">
        <f>SUM(G30:G35)</f>
        <v>0</v>
      </c>
    </row>
    <row r="37" spans="1:7" ht="23.5" x14ac:dyDescent="0.45">
      <c r="A37" s="19" t="s">
        <v>63</v>
      </c>
      <c r="B37" s="22"/>
      <c r="C37" s="22"/>
      <c r="D37" s="24"/>
      <c r="E37" s="24"/>
      <c r="F37" s="24"/>
      <c r="G37" s="24"/>
    </row>
    <row r="38" spans="1:7" x14ac:dyDescent="0.35">
      <c r="A38" s="15" t="s">
        <v>63</v>
      </c>
      <c r="B38" s="4" t="s">
        <v>77</v>
      </c>
      <c r="C38" s="4" t="s">
        <v>16</v>
      </c>
      <c r="D38" s="6">
        <v>800</v>
      </c>
      <c r="E38" s="6">
        <v>18000000</v>
      </c>
      <c r="F38" s="6">
        <v>18000000</v>
      </c>
      <c r="G38" s="8"/>
    </row>
    <row r="39" spans="1:7" x14ac:dyDescent="0.35">
      <c r="A39" s="15" t="s">
        <v>63</v>
      </c>
      <c r="B39" s="4" t="s">
        <v>78</v>
      </c>
      <c r="C39" s="4" t="s">
        <v>16</v>
      </c>
      <c r="D39" s="6">
        <v>1200</v>
      </c>
      <c r="E39" s="6">
        <v>27000000</v>
      </c>
      <c r="F39" s="6">
        <v>27000000</v>
      </c>
      <c r="G39" s="8"/>
    </row>
    <row r="40" spans="1:7" x14ac:dyDescent="0.35">
      <c r="A40" s="15" t="s">
        <v>63</v>
      </c>
      <c r="B40" s="4" t="s">
        <v>84</v>
      </c>
      <c r="C40" s="4" t="s">
        <v>16</v>
      </c>
      <c r="D40" s="6">
        <v>1200</v>
      </c>
      <c r="E40" s="30">
        <v>27000000</v>
      </c>
      <c r="F40" s="30"/>
      <c r="G40" s="8"/>
    </row>
    <row r="41" spans="1:7" x14ac:dyDescent="0.35">
      <c r="A41" s="15"/>
      <c r="B41" s="4"/>
      <c r="C41" s="4"/>
      <c r="D41" s="6"/>
      <c r="E41" s="30"/>
      <c r="F41" s="30"/>
      <c r="G41" s="8"/>
    </row>
    <row r="42" spans="1:7" ht="23.5" x14ac:dyDescent="0.45">
      <c r="B42" s="9" t="s">
        <v>9</v>
      </c>
      <c r="C42" s="4"/>
      <c r="D42" s="11">
        <f>SUM(D38:D41)</f>
        <v>3200</v>
      </c>
      <c r="E42" s="11">
        <f>SUM(E38:E41)</f>
        <v>72000000</v>
      </c>
      <c r="F42" s="11">
        <f>SUM(F38:F41)</f>
        <v>45000000</v>
      </c>
      <c r="G42" s="13">
        <f>SUM(G38:G41)</f>
        <v>0</v>
      </c>
    </row>
    <row r="43" spans="1:7" ht="23.5" x14ac:dyDescent="0.45">
      <c r="A43" s="19" t="s">
        <v>85</v>
      </c>
      <c r="B43" s="22"/>
      <c r="C43" s="22"/>
      <c r="D43" s="24"/>
      <c r="E43" s="24"/>
      <c r="F43" s="24"/>
      <c r="G43" s="24"/>
    </row>
    <row r="44" spans="1:7" x14ac:dyDescent="0.35">
      <c r="A44" s="15" t="s">
        <v>85</v>
      </c>
      <c r="B44" s="4" t="s">
        <v>86</v>
      </c>
      <c r="C44" s="4" t="s">
        <v>79</v>
      </c>
      <c r="D44" s="6">
        <v>250</v>
      </c>
      <c r="E44" s="30">
        <v>12000000</v>
      </c>
      <c r="F44" s="30">
        <v>12000000</v>
      </c>
      <c r="G44" s="8"/>
    </row>
    <row r="45" spans="1:7" x14ac:dyDescent="0.35">
      <c r="A45" s="15" t="s">
        <v>85</v>
      </c>
      <c r="B45" s="4" t="s">
        <v>89</v>
      </c>
      <c r="C45" s="4" t="s">
        <v>16</v>
      </c>
      <c r="D45" s="6">
        <v>650</v>
      </c>
      <c r="E45" s="6">
        <v>18000000</v>
      </c>
      <c r="F45" s="6">
        <v>18000000</v>
      </c>
      <c r="G45" s="8"/>
    </row>
    <row r="46" spans="1:7" x14ac:dyDescent="0.35">
      <c r="A46" s="15" t="s">
        <v>85</v>
      </c>
      <c r="B46" s="4" t="s">
        <v>87</v>
      </c>
      <c r="C46" s="4" t="s">
        <v>16</v>
      </c>
      <c r="D46" s="6">
        <v>200</v>
      </c>
      <c r="E46" s="30">
        <v>4800000</v>
      </c>
      <c r="F46" s="30">
        <v>4800000</v>
      </c>
      <c r="G46" s="8"/>
    </row>
    <row r="47" spans="1:7" x14ac:dyDescent="0.35">
      <c r="A47" s="15" t="s">
        <v>85</v>
      </c>
      <c r="B47" s="4" t="s">
        <v>88</v>
      </c>
      <c r="C47" s="4" t="s">
        <v>16</v>
      </c>
      <c r="D47" s="6">
        <v>150</v>
      </c>
      <c r="E47" s="30">
        <v>3600000</v>
      </c>
      <c r="F47" s="30">
        <v>3600000</v>
      </c>
      <c r="G47" s="8"/>
    </row>
    <row r="48" spans="1:7" x14ac:dyDescent="0.35">
      <c r="A48" s="15" t="s">
        <v>85</v>
      </c>
      <c r="B48" s="4" t="s">
        <v>90</v>
      </c>
      <c r="C48" s="4" t="s">
        <v>55</v>
      </c>
      <c r="D48" s="6">
        <v>500</v>
      </c>
      <c r="E48" s="30">
        <v>16000000</v>
      </c>
      <c r="F48" s="30">
        <v>16000000</v>
      </c>
      <c r="G48" s="8"/>
    </row>
    <row r="49" spans="1:7" ht="23.5" x14ac:dyDescent="0.45">
      <c r="B49" s="9" t="s">
        <v>9</v>
      </c>
      <c r="C49" s="4"/>
      <c r="D49" s="11">
        <f>SUM(D44:D48)</f>
        <v>1750</v>
      </c>
      <c r="E49" s="11">
        <f>SUM(E44:E48)</f>
        <v>54400000</v>
      </c>
      <c r="F49" s="11">
        <f>SUM(F44:F48)</f>
        <v>54400000</v>
      </c>
      <c r="G49" s="13">
        <f>SUM(G44:G48)</f>
        <v>0</v>
      </c>
    </row>
    <row r="50" spans="1:7" ht="23.5" x14ac:dyDescent="0.45">
      <c r="A50" s="19"/>
      <c r="B50" s="22"/>
      <c r="C50" s="22"/>
      <c r="D50" s="24"/>
      <c r="E50" s="24"/>
      <c r="F50" s="24"/>
      <c r="G50" s="24"/>
    </row>
    <row r="51" spans="1:7" x14ac:dyDescent="0.45">
      <c r="A51" s="14" t="s">
        <v>92</v>
      </c>
      <c r="B51" s="4" t="s">
        <v>14</v>
      </c>
      <c r="C51" s="4" t="s">
        <v>16</v>
      </c>
      <c r="D51" s="6">
        <v>4000</v>
      </c>
      <c r="E51" s="30">
        <v>92000000</v>
      </c>
      <c r="F51" s="30"/>
      <c r="G51" s="8"/>
    </row>
    <row r="52" spans="1:7" x14ac:dyDescent="0.35">
      <c r="A52" s="15"/>
      <c r="B52" s="4"/>
      <c r="C52" s="4"/>
      <c r="D52" s="6"/>
      <c r="E52" s="30"/>
      <c r="F52" s="30"/>
      <c r="G52" s="8"/>
    </row>
    <row r="53" spans="1:7" ht="23.5" x14ac:dyDescent="0.35">
      <c r="A53" s="15"/>
      <c r="B53" s="4"/>
      <c r="C53" s="4"/>
      <c r="D53" s="6"/>
      <c r="E53" s="30"/>
      <c r="F53" s="11"/>
      <c r="G53" s="8"/>
    </row>
    <row r="54" spans="1:7" ht="23.5" x14ac:dyDescent="0.45">
      <c r="B54" s="9" t="s">
        <v>9</v>
      </c>
      <c r="C54" s="4"/>
      <c r="D54" s="11">
        <f>SUM(D51:D53)</f>
        <v>4000</v>
      </c>
      <c r="E54" s="11">
        <f>SUM(E51:E53)</f>
        <v>92000000</v>
      </c>
      <c r="F54" s="50">
        <v>92000000</v>
      </c>
      <c r="G54" s="13">
        <f>SUM(G51:G53)</f>
        <v>0</v>
      </c>
    </row>
    <row r="55" spans="1:7" ht="23.5" x14ac:dyDescent="0.45">
      <c r="A55" s="19"/>
      <c r="B55" s="22"/>
      <c r="C55" s="22"/>
      <c r="D55" s="24"/>
      <c r="E55" s="24"/>
      <c r="F55" s="24"/>
      <c r="G55" s="24"/>
    </row>
  </sheetData>
  <pageMargins left="0.25" right="0.25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zoomScale="85" zoomScaleNormal="85" workbookViewId="0">
      <pane ySplit="2" topLeftCell="A25" activePane="bottomLeft" state="frozen"/>
      <selection pane="bottomLeft" activeCell="F30" sqref="F30"/>
    </sheetView>
  </sheetViews>
  <sheetFormatPr baseColWidth="10" defaultColWidth="11.36328125" defaultRowHeight="18.5" x14ac:dyDescent="0.45"/>
  <cols>
    <col min="1" max="1" width="14" style="14" customWidth="1"/>
    <col min="2" max="2" width="67.7265625" style="31" customWidth="1"/>
    <col min="3" max="3" width="19" style="31" customWidth="1"/>
    <col min="4" max="4" width="13.08984375" style="43" customWidth="1"/>
    <col min="5" max="5" width="21.6328125" style="43" customWidth="1"/>
    <col min="6" max="6" width="21.81640625" style="44" customWidth="1"/>
    <col min="7" max="7" width="26.81640625" style="44" customWidth="1"/>
    <col min="8" max="16384" width="11.36328125" style="31"/>
  </cols>
  <sheetData>
    <row r="1" spans="1:10" ht="36" x14ac:dyDescent="0.8">
      <c r="A1" s="25">
        <v>2017</v>
      </c>
      <c r="B1" s="28" t="s">
        <v>91</v>
      </c>
      <c r="C1" s="1" t="s">
        <v>15</v>
      </c>
      <c r="D1" s="39" t="s">
        <v>3</v>
      </c>
      <c r="E1" s="39" t="s">
        <v>4</v>
      </c>
      <c r="F1" s="46" t="s">
        <v>11</v>
      </c>
      <c r="G1" s="47" t="s">
        <v>96</v>
      </c>
    </row>
    <row r="2" spans="1:10" ht="20.25" customHeight="1" x14ac:dyDescent="0.6">
      <c r="A2" s="38" t="s">
        <v>56</v>
      </c>
      <c r="B2" s="36"/>
      <c r="C2" s="37"/>
      <c r="D2" s="40"/>
      <c r="E2" s="40"/>
      <c r="F2" s="41"/>
      <c r="G2" s="41"/>
    </row>
    <row r="3" spans="1:10" x14ac:dyDescent="0.45">
      <c r="A3" s="14" t="s">
        <v>94</v>
      </c>
      <c r="B3" s="4" t="s">
        <v>59</v>
      </c>
      <c r="C3" s="4" t="s">
        <v>16</v>
      </c>
      <c r="D3" s="6">
        <v>3200</v>
      </c>
      <c r="E3" s="6">
        <v>70800000</v>
      </c>
      <c r="F3" s="6">
        <v>70800000</v>
      </c>
      <c r="G3" s="8"/>
    </row>
    <row r="4" spans="1:10" x14ac:dyDescent="0.45">
      <c r="A4" s="14" t="s">
        <v>94</v>
      </c>
      <c r="B4" s="4" t="s">
        <v>93</v>
      </c>
      <c r="C4" s="4" t="s">
        <v>16</v>
      </c>
      <c r="D4" s="6">
        <v>1200</v>
      </c>
      <c r="E4" s="6">
        <v>27000000</v>
      </c>
      <c r="F4" s="6">
        <v>27000000</v>
      </c>
      <c r="G4" s="8"/>
    </row>
    <row r="5" spans="1:10" x14ac:dyDescent="0.45">
      <c r="A5" s="14" t="s">
        <v>94</v>
      </c>
      <c r="B5" s="4" t="s">
        <v>95</v>
      </c>
      <c r="C5" s="4"/>
      <c r="D5" s="6">
        <v>7000</v>
      </c>
      <c r="E5" s="6">
        <v>155000000</v>
      </c>
      <c r="F5" s="6">
        <v>155000000</v>
      </c>
      <c r="G5" s="8"/>
    </row>
    <row r="6" spans="1:10" x14ac:dyDescent="0.45">
      <c r="B6" s="4"/>
      <c r="C6" s="4"/>
      <c r="D6" s="6"/>
      <c r="E6" s="6"/>
      <c r="F6" s="6"/>
      <c r="G6" s="8"/>
    </row>
    <row r="7" spans="1:10" ht="36" customHeight="1" x14ac:dyDescent="0.45">
      <c r="A7" s="16"/>
      <c r="B7" s="9" t="s">
        <v>9</v>
      </c>
      <c r="C7" s="17"/>
      <c r="D7" s="11">
        <f>SUM(D3:D6)</f>
        <v>11400</v>
      </c>
      <c r="E7" s="11">
        <f>SUM(E3:E6)</f>
        <v>252800000</v>
      </c>
      <c r="F7" s="12">
        <f>SUM(F3:F6)</f>
        <v>252800000</v>
      </c>
      <c r="G7" s="13">
        <f>SUM(G3:G6)</f>
        <v>0</v>
      </c>
    </row>
    <row r="8" spans="1:10" ht="23.5" x14ac:dyDescent="0.45">
      <c r="A8" s="45" t="s">
        <v>56</v>
      </c>
      <c r="B8" s="22"/>
      <c r="C8" s="22"/>
      <c r="D8" s="24"/>
      <c r="E8" s="24"/>
      <c r="F8" s="24"/>
      <c r="G8" s="24"/>
      <c r="H8" s="32"/>
      <c r="I8" s="32"/>
      <c r="J8" s="32"/>
    </row>
    <row r="9" spans="1:10" x14ac:dyDescent="0.45">
      <c r="A9" s="14" t="s">
        <v>94</v>
      </c>
      <c r="B9" s="4" t="s">
        <v>58</v>
      </c>
      <c r="C9" s="4" t="s">
        <v>16</v>
      </c>
      <c r="D9" s="6">
        <v>800</v>
      </c>
      <c r="E9" s="6">
        <v>17700000</v>
      </c>
      <c r="F9" s="6"/>
      <c r="G9" s="8">
        <v>17700000</v>
      </c>
      <c r="H9" s="32"/>
      <c r="I9" s="32"/>
      <c r="J9" s="32"/>
    </row>
    <row r="10" spans="1:10" x14ac:dyDescent="0.45">
      <c r="A10" s="14" t="s">
        <v>94</v>
      </c>
      <c r="B10" s="4" t="s">
        <v>98</v>
      </c>
      <c r="C10" s="4" t="s">
        <v>16</v>
      </c>
      <c r="D10" s="6">
        <f>4*20*20</f>
        <v>1600</v>
      </c>
      <c r="E10" s="6">
        <v>35500000</v>
      </c>
      <c r="F10" s="6">
        <v>35500000</v>
      </c>
      <c r="G10" s="8"/>
      <c r="H10" s="32"/>
      <c r="I10" s="32"/>
      <c r="J10" s="32"/>
    </row>
    <row r="11" spans="1:10" x14ac:dyDescent="0.45">
      <c r="A11" s="14" t="s">
        <v>94</v>
      </c>
      <c r="B11" s="4" t="s">
        <v>100</v>
      </c>
      <c r="C11" s="4" t="s">
        <v>61</v>
      </c>
      <c r="D11" s="6">
        <v>1500</v>
      </c>
      <c r="E11" s="6">
        <v>33000000</v>
      </c>
      <c r="F11" s="6">
        <v>33000000</v>
      </c>
      <c r="G11" s="8"/>
      <c r="H11" s="32"/>
      <c r="I11" s="32"/>
      <c r="J11" s="32"/>
    </row>
    <row r="12" spans="1:10" x14ac:dyDescent="0.45">
      <c r="A12" s="14" t="s">
        <v>94</v>
      </c>
      <c r="B12" s="4" t="s">
        <v>99</v>
      </c>
      <c r="C12" s="4"/>
      <c r="D12" s="6">
        <v>280</v>
      </c>
      <c r="E12" s="6">
        <v>4000000</v>
      </c>
      <c r="F12" s="6">
        <v>4000000</v>
      </c>
      <c r="G12" s="8"/>
      <c r="H12" s="32"/>
      <c r="I12" s="32"/>
      <c r="J12" s="32"/>
    </row>
    <row r="13" spans="1:10" x14ac:dyDescent="0.45">
      <c r="A13" s="14" t="s">
        <v>94</v>
      </c>
      <c r="B13" s="4" t="s">
        <v>97</v>
      </c>
      <c r="C13" s="4"/>
      <c r="D13" s="6">
        <v>1000</v>
      </c>
      <c r="E13" s="6">
        <v>22200000</v>
      </c>
      <c r="F13" s="6">
        <v>22200000</v>
      </c>
      <c r="G13" s="8"/>
      <c r="H13" s="32"/>
      <c r="I13" s="32"/>
      <c r="J13" s="32"/>
    </row>
    <row r="14" spans="1:10" x14ac:dyDescent="0.45">
      <c r="A14" s="14" t="s">
        <v>94</v>
      </c>
      <c r="B14" s="4" t="s">
        <v>101</v>
      </c>
      <c r="C14" s="4"/>
      <c r="D14" s="6">
        <v>220</v>
      </c>
      <c r="E14" s="6">
        <v>5000000</v>
      </c>
      <c r="F14" s="6">
        <v>5000000</v>
      </c>
      <c r="G14" s="8"/>
      <c r="H14" s="32"/>
      <c r="I14" s="32"/>
      <c r="J14" s="32"/>
    </row>
    <row r="15" spans="1:10" x14ac:dyDescent="0.45">
      <c r="A15" s="15"/>
      <c r="B15" s="4"/>
      <c r="C15" s="4"/>
      <c r="D15" s="6"/>
      <c r="E15" s="30"/>
      <c r="F15" s="7"/>
      <c r="G15" s="8"/>
      <c r="H15" s="32"/>
      <c r="I15" s="32"/>
      <c r="J15" s="32"/>
    </row>
    <row r="16" spans="1:10" ht="33.75" customHeight="1" x14ac:dyDescent="0.45">
      <c r="B16" s="9" t="s">
        <v>9</v>
      </c>
      <c r="C16" s="4"/>
      <c r="D16" s="11">
        <f>SUM(D9:D15)</f>
        <v>5400</v>
      </c>
      <c r="E16" s="11">
        <f>SUM(E9:E15)</f>
        <v>117400000</v>
      </c>
      <c r="F16" s="12">
        <f>SUM(F9:F15)</f>
        <v>99700000</v>
      </c>
      <c r="G16" s="13">
        <f>SUM(G9:G15)</f>
        <v>17700000</v>
      </c>
      <c r="H16" s="32"/>
      <c r="I16" s="32"/>
      <c r="J16" s="32"/>
    </row>
    <row r="17" spans="1:10" ht="23.5" x14ac:dyDescent="0.45">
      <c r="A17" s="19" t="s">
        <v>71</v>
      </c>
      <c r="B17" s="22"/>
      <c r="C17" s="22"/>
      <c r="D17" s="24"/>
      <c r="E17" s="24"/>
      <c r="F17" s="24"/>
      <c r="G17" s="24"/>
      <c r="H17" s="32"/>
      <c r="I17" s="32"/>
      <c r="J17" s="32"/>
    </row>
    <row r="18" spans="1:10" x14ac:dyDescent="0.45">
      <c r="A18" s="14" t="s">
        <v>71</v>
      </c>
      <c r="B18" s="4" t="s">
        <v>59</v>
      </c>
      <c r="C18" s="4" t="s">
        <v>16</v>
      </c>
      <c r="D18" s="6">
        <v>3200</v>
      </c>
      <c r="E18" s="6">
        <v>70800000</v>
      </c>
      <c r="F18" s="6">
        <v>70800000</v>
      </c>
      <c r="G18" s="8"/>
    </row>
    <row r="19" spans="1:10" x14ac:dyDescent="0.45">
      <c r="A19" s="14" t="s">
        <v>71</v>
      </c>
      <c r="B19" s="4" t="s">
        <v>102</v>
      </c>
      <c r="C19" s="4" t="s">
        <v>16</v>
      </c>
      <c r="D19" s="6">
        <v>880</v>
      </c>
      <c r="E19" s="6">
        <v>17700000</v>
      </c>
      <c r="F19" s="6"/>
      <c r="G19" s="8">
        <v>17700000</v>
      </c>
    </row>
    <row r="20" spans="1:10" x14ac:dyDescent="0.45">
      <c r="A20" s="14" t="s">
        <v>71</v>
      </c>
      <c r="B20" s="4" t="s">
        <v>103</v>
      </c>
      <c r="C20" s="4" t="s">
        <v>16</v>
      </c>
      <c r="D20" s="6">
        <v>3600</v>
      </c>
      <c r="E20" s="6">
        <v>82000000</v>
      </c>
      <c r="F20" s="6">
        <v>20000000</v>
      </c>
      <c r="G20" s="8"/>
    </row>
    <row r="21" spans="1:10" x14ac:dyDescent="0.45">
      <c r="A21" s="14" t="s">
        <v>71</v>
      </c>
      <c r="B21" s="4" t="s">
        <v>104</v>
      </c>
      <c r="C21" s="4" t="s">
        <v>16</v>
      </c>
      <c r="D21" s="6">
        <v>700</v>
      </c>
      <c r="E21" s="30">
        <v>16000000</v>
      </c>
      <c r="F21" s="30"/>
      <c r="G21" s="8">
        <v>16000000</v>
      </c>
    </row>
    <row r="22" spans="1:10" x14ac:dyDescent="0.35">
      <c r="A22" s="15"/>
      <c r="B22" s="4"/>
      <c r="C22" s="4"/>
      <c r="D22" s="6"/>
      <c r="E22" s="30"/>
      <c r="F22" s="30"/>
      <c r="G22" s="8"/>
    </row>
    <row r="23" spans="1:10" x14ac:dyDescent="0.35">
      <c r="A23" s="15"/>
      <c r="B23" s="4"/>
      <c r="C23" s="4"/>
      <c r="D23" s="6"/>
      <c r="E23" s="30"/>
      <c r="F23" s="30"/>
      <c r="G23" s="8"/>
    </row>
    <row r="24" spans="1:10" ht="23.5" x14ac:dyDescent="0.45">
      <c r="B24" s="9" t="s">
        <v>9</v>
      </c>
      <c r="C24" s="4"/>
      <c r="D24" s="11">
        <f>SUM(D18:D23)</f>
        <v>8380</v>
      </c>
      <c r="E24" s="11">
        <f>SUM(E18:E23)</f>
        <v>186500000</v>
      </c>
      <c r="F24" s="11">
        <f>SUM(F18:F23)</f>
        <v>90800000</v>
      </c>
      <c r="G24" s="13">
        <f>SUM(G18:G23)</f>
        <v>33700000</v>
      </c>
    </row>
    <row r="25" spans="1:10" ht="23.5" x14ac:dyDescent="0.45">
      <c r="A25" s="19" t="s">
        <v>63</v>
      </c>
      <c r="B25" s="22"/>
      <c r="C25" s="22"/>
      <c r="D25" s="24"/>
      <c r="E25" s="24"/>
      <c r="F25" s="24"/>
      <c r="G25" s="24"/>
    </row>
    <row r="26" spans="1:10" x14ac:dyDescent="0.45">
      <c r="A26" s="14" t="s">
        <v>63</v>
      </c>
      <c r="B26" s="4" t="s">
        <v>59</v>
      </c>
      <c r="C26" s="4" t="s">
        <v>16</v>
      </c>
      <c r="D26" s="6">
        <v>3200</v>
      </c>
      <c r="E26" s="6">
        <v>70800000</v>
      </c>
      <c r="F26" s="6">
        <v>70800000</v>
      </c>
      <c r="G26" s="8"/>
    </row>
    <row r="27" spans="1:10" x14ac:dyDescent="0.45">
      <c r="A27" s="14" t="s">
        <v>63</v>
      </c>
      <c r="B27" s="4" t="s">
        <v>105</v>
      </c>
      <c r="C27" s="4" t="s">
        <v>16</v>
      </c>
      <c r="D27" s="6">
        <v>880</v>
      </c>
      <c r="E27" s="6">
        <v>17700000</v>
      </c>
      <c r="F27" s="6"/>
      <c r="G27" s="8">
        <v>17700000</v>
      </c>
    </row>
    <row r="28" spans="1:10" x14ac:dyDescent="0.35">
      <c r="A28" s="15"/>
      <c r="B28" s="4"/>
      <c r="C28" s="4"/>
      <c r="D28" s="6"/>
      <c r="E28" s="30"/>
      <c r="F28" s="30"/>
      <c r="G28" s="8"/>
    </row>
    <row r="29" spans="1:10" x14ac:dyDescent="0.35">
      <c r="A29" s="15"/>
      <c r="B29" s="4"/>
      <c r="C29" s="4"/>
      <c r="D29" s="6"/>
      <c r="E29" s="30"/>
      <c r="F29" s="30"/>
      <c r="G29" s="8"/>
    </row>
    <row r="30" spans="1:10" ht="23.5" x14ac:dyDescent="0.45">
      <c r="B30" s="9" t="s">
        <v>9</v>
      </c>
      <c r="C30" s="4"/>
      <c r="D30" s="11">
        <f>SUM(D26:D29)</f>
        <v>4080</v>
      </c>
      <c r="E30" s="11">
        <f>SUM(E26:E29)</f>
        <v>88500000</v>
      </c>
      <c r="F30" s="11">
        <f>SUM(F26:F29)</f>
        <v>70800000</v>
      </c>
      <c r="G30" s="13">
        <f>SUM(G26:G29)</f>
        <v>17700000</v>
      </c>
    </row>
    <row r="31" spans="1:10" ht="23.5" x14ac:dyDescent="0.45">
      <c r="A31" s="19"/>
      <c r="B31" s="22"/>
      <c r="C31" s="22"/>
      <c r="D31" s="24"/>
      <c r="E31" s="24"/>
      <c r="F31" s="24"/>
      <c r="G31" s="24"/>
    </row>
    <row r="32" spans="1:10" x14ac:dyDescent="0.45">
      <c r="A32" s="14" t="s">
        <v>107</v>
      </c>
      <c r="B32" s="4" t="s">
        <v>108</v>
      </c>
      <c r="C32" s="4" t="s">
        <v>16</v>
      </c>
      <c r="D32" s="6">
        <v>7000</v>
      </c>
      <c r="E32" s="6">
        <v>160000000</v>
      </c>
      <c r="F32" s="6">
        <v>160000000</v>
      </c>
      <c r="G32" s="8"/>
    </row>
    <row r="33" spans="1:7" x14ac:dyDescent="0.35">
      <c r="A33" s="15" t="s">
        <v>107</v>
      </c>
      <c r="B33" s="4" t="s">
        <v>110</v>
      </c>
      <c r="C33" s="4" t="s">
        <v>109</v>
      </c>
      <c r="D33" s="6">
        <v>50000</v>
      </c>
      <c r="E33" s="30"/>
      <c r="F33" s="30"/>
      <c r="G33" s="8"/>
    </row>
    <row r="34" spans="1:7" x14ac:dyDescent="0.35">
      <c r="A34" s="15"/>
      <c r="B34" s="4"/>
      <c r="C34" s="4"/>
      <c r="D34" s="6"/>
      <c r="E34" s="30"/>
      <c r="F34" s="30"/>
      <c r="G34" s="8"/>
    </row>
    <row r="35" spans="1:7" x14ac:dyDescent="0.35">
      <c r="A35" s="15"/>
      <c r="B35" s="4"/>
      <c r="C35" s="4"/>
      <c r="D35" s="6"/>
      <c r="E35" s="30"/>
      <c r="F35" s="30"/>
      <c r="G35" s="8"/>
    </row>
    <row r="36" spans="1:7" ht="23.5" x14ac:dyDescent="0.45">
      <c r="B36" s="9" t="s">
        <v>9</v>
      </c>
      <c r="C36" s="4"/>
      <c r="D36" s="11">
        <f>SUM(D32:D35)</f>
        <v>57000</v>
      </c>
      <c r="E36" s="11">
        <f>SUM(E32:E35)</f>
        <v>160000000</v>
      </c>
      <c r="F36" s="11">
        <f>SUM(F32:F35)</f>
        <v>160000000</v>
      </c>
      <c r="G36" s="13">
        <f>SUM(G32:G35)</f>
        <v>0</v>
      </c>
    </row>
    <row r="37" spans="1:7" ht="23.5" x14ac:dyDescent="0.45">
      <c r="A37" s="19"/>
      <c r="B37" s="22"/>
      <c r="C37" s="22"/>
      <c r="D37" s="24"/>
      <c r="E37" s="24"/>
      <c r="F37" s="24"/>
      <c r="G37" s="24"/>
    </row>
  </sheetData>
  <pageMargins left="0.25" right="0.25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3"/>
  <sheetViews>
    <sheetView zoomScale="80" zoomScaleNormal="80" workbookViewId="0">
      <pane ySplit="2" topLeftCell="A46" activePane="bottomLeft" state="frozen"/>
      <selection pane="bottomLeft" activeCell="B52" sqref="B52"/>
    </sheetView>
  </sheetViews>
  <sheetFormatPr baseColWidth="10" defaultColWidth="11.36328125" defaultRowHeight="18.5" x14ac:dyDescent="0.45"/>
  <cols>
    <col min="1" max="1" width="14" style="14" customWidth="1"/>
    <col min="2" max="2" width="67.7265625" style="31" customWidth="1"/>
    <col min="3" max="3" width="18.08984375" style="31" customWidth="1"/>
    <col min="4" max="4" width="13.08984375" style="43" customWidth="1"/>
    <col min="5" max="5" width="24" style="43" customWidth="1"/>
    <col min="6" max="6" width="21.81640625" style="44" customWidth="1"/>
    <col min="7" max="7" width="26.81640625" style="44" customWidth="1"/>
    <col min="8" max="16384" width="11.36328125" style="31"/>
  </cols>
  <sheetData>
    <row r="1" spans="1:10" ht="36" x14ac:dyDescent="0.8">
      <c r="A1" s="25">
        <v>2018</v>
      </c>
      <c r="B1" s="28" t="s">
        <v>106</v>
      </c>
      <c r="C1" s="1" t="s">
        <v>15</v>
      </c>
      <c r="D1" s="39" t="s">
        <v>3</v>
      </c>
      <c r="E1" s="39" t="s">
        <v>4</v>
      </c>
      <c r="F1" s="46" t="s">
        <v>11</v>
      </c>
      <c r="G1" s="47" t="s">
        <v>96</v>
      </c>
    </row>
    <row r="2" spans="1:10" ht="20.25" customHeight="1" x14ac:dyDescent="0.6">
      <c r="A2" s="38" t="s">
        <v>56</v>
      </c>
      <c r="B2" s="36"/>
      <c r="C2" s="37"/>
      <c r="D2" s="40"/>
      <c r="E2" s="40"/>
      <c r="F2" s="41"/>
      <c r="G2" s="41"/>
    </row>
    <row r="3" spans="1:10" x14ac:dyDescent="0.45">
      <c r="A3" s="14" t="s">
        <v>94</v>
      </c>
      <c r="B3" s="4" t="s">
        <v>111</v>
      </c>
      <c r="C3" s="4" t="s">
        <v>16</v>
      </c>
      <c r="D3" s="6">
        <v>1360</v>
      </c>
      <c r="E3" s="6">
        <v>31000000</v>
      </c>
      <c r="F3" s="6"/>
      <c r="G3" s="8">
        <v>1360</v>
      </c>
    </row>
    <row r="4" spans="1:10" x14ac:dyDescent="0.45">
      <c r="A4" s="14" t="s">
        <v>94</v>
      </c>
      <c r="B4" s="4" t="s">
        <v>114</v>
      </c>
      <c r="C4" s="4" t="s">
        <v>16</v>
      </c>
      <c r="D4" s="6">
        <v>4206</v>
      </c>
      <c r="E4" s="6">
        <v>28000000</v>
      </c>
      <c r="F4" s="6">
        <v>4260</v>
      </c>
      <c r="G4" s="8"/>
    </row>
    <row r="5" spans="1:10" x14ac:dyDescent="0.45">
      <c r="A5" s="14" t="s">
        <v>94</v>
      </c>
      <c r="B5" s="4" t="s">
        <v>113</v>
      </c>
      <c r="C5" s="4" t="s">
        <v>16</v>
      </c>
      <c r="D5" s="6">
        <v>600</v>
      </c>
      <c r="E5" s="6">
        <v>98000000</v>
      </c>
      <c r="F5" s="6"/>
      <c r="G5" s="8">
        <v>400</v>
      </c>
    </row>
    <row r="6" spans="1:10" x14ac:dyDescent="0.45">
      <c r="A6" s="14" t="s">
        <v>94</v>
      </c>
      <c r="B6" s="4" t="s">
        <v>112</v>
      </c>
      <c r="C6" s="4" t="s">
        <v>16</v>
      </c>
      <c r="D6" s="6">
        <v>300</v>
      </c>
      <c r="E6" s="6">
        <v>7000000</v>
      </c>
      <c r="F6" s="6"/>
      <c r="G6" s="8">
        <v>300</v>
      </c>
    </row>
    <row r="7" spans="1:10" x14ac:dyDescent="0.45">
      <c r="A7" s="14" t="s">
        <v>56</v>
      </c>
      <c r="B7" s="4" t="s">
        <v>14</v>
      </c>
      <c r="C7" s="4" t="s">
        <v>16</v>
      </c>
      <c r="D7" s="6">
        <v>4000</v>
      </c>
      <c r="E7" s="30">
        <v>92000000</v>
      </c>
      <c r="F7" s="6"/>
      <c r="G7" s="8">
        <v>4000</v>
      </c>
    </row>
    <row r="8" spans="1:10" x14ac:dyDescent="0.35">
      <c r="A8" s="15" t="s">
        <v>94</v>
      </c>
      <c r="B8" s="4" t="s">
        <v>115</v>
      </c>
      <c r="C8" s="4" t="s">
        <v>109</v>
      </c>
      <c r="D8" s="6">
        <v>10000</v>
      </c>
      <c r="E8" s="6">
        <v>460000000</v>
      </c>
      <c r="F8" s="6">
        <v>10000</v>
      </c>
      <c r="G8" s="8"/>
    </row>
    <row r="9" spans="1:10" x14ac:dyDescent="0.35">
      <c r="A9" s="15"/>
      <c r="B9" s="4"/>
      <c r="C9" s="4"/>
      <c r="D9" s="6"/>
      <c r="E9" s="6"/>
      <c r="F9" s="6"/>
      <c r="G9" s="8"/>
    </row>
    <row r="10" spans="1:10" x14ac:dyDescent="0.35">
      <c r="A10" s="15"/>
      <c r="B10" s="4"/>
      <c r="C10" s="4"/>
      <c r="D10" s="6"/>
      <c r="E10" s="30"/>
      <c r="F10" s="6"/>
      <c r="G10" s="8"/>
    </row>
    <row r="11" spans="1:10" ht="36" customHeight="1" x14ac:dyDescent="0.45">
      <c r="A11" s="16"/>
      <c r="B11" s="9" t="s">
        <v>9</v>
      </c>
      <c r="C11" s="17"/>
      <c r="D11" s="11">
        <f>SUM(D3:D10)</f>
        <v>20466</v>
      </c>
      <c r="E11" s="11">
        <f>SUM(E3:E10)</f>
        <v>716000000</v>
      </c>
      <c r="F11" s="12">
        <f>SUM(F3:F10)</f>
        <v>14260</v>
      </c>
      <c r="G11" s="13">
        <f>SUM(G3:G10)</f>
        <v>6060</v>
      </c>
    </row>
    <row r="12" spans="1:10" ht="23.5" x14ac:dyDescent="0.45">
      <c r="A12" s="45" t="s">
        <v>56</v>
      </c>
      <c r="B12" s="22" t="s">
        <v>117</v>
      </c>
      <c r="C12" s="22"/>
      <c r="D12" s="24"/>
      <c r="E12" s="24"/>
      <c r="F12" s="24"/>
      <c r="G12" s="24"/>
      <c r="H12" s="32"/>
      <c r="I12" s="32"/>
      <c r="J12" s="32"/>
    </row>
    <row r="13" spans="1:10" x14ac:dyDescent="0.45">
      <c r="A13" s="15" t="s">
        <v>94</v>
      </c>
      <c r="B13" s="4" t="s">
        <v>116</v>
      </c>
      <c r="C13" s="4" t="s">
        <v>16</v>
      </c>
      <c r="D13" s="6">
        <v>1500</v>
      </c>
      <c r="E13" s="6">
        <v>31000000</v>
      </c>
      <c r="F13" s="6"/>
      <c r="G13" s="8">
        <v>1500</v>
      </c>
      <c r="H13" s="32"/>
      <c r="I13" s="32"/>
      <c r="J13" s="32"/>
    </row>
    <row r="14" spans="1:10" x14ac:dyDescent="0.45">
      <c r="A14" s="15" t="s">
        <v>94</v>
      </c>
      <c r="B14" s="4" t="s">
        <v>118</v>
      </c>
      <c r="C14" s="4" t="s">
        <v>109</v>
      </c>
      <c r="D14" s="6">
        <v>40000</v>
      </c>
      <c r="E14" s="6">
        <v>1840000000</v>
      </c>
      <c r="F14" s="6">
        <v>40000</v>
      </c>
      <c r="G14" s="8"/>
      <c r="H14" s="32"/>
      <c r="I14" s="32"/>
      <c r="J14" s="32"/>
    </row>
    <row r="15" spans="1:10" x14ac:dyDescent="0.45">
      <c r="B15" s="4"/>
      <c r="C15" s="4"/>
      <c r="D15" s="6"/>
      <c r="E15" s="6"/>
      <c r="F15" s="6"/>
      <c r="G15" s="8"/>
      <c r="H15" s="32"/>
      <c r="I15" s="32"/>
      <c r="J15" s="32"/>
    </row>
    <row r="16" spans="1:10" x14ac:dyDescent="0.45">
      <c r="B16" s="4"/>
      <c r="C16" s="4"/>
      <c r="D16" s="6"/>
      <c r="E16" s="6"/>
      <c r="F16" s="6"/>
      <c r="G16" s="8"/>
      <c r="H16" s="32"/>
      <c r="I16" s="32"/>
      <c r="J16" s="32"/>
    </row>
    <row r="17" spans="1:10" x14ac:dyDescent="0.45">
      <c r="B17" s="4"/>
      <c r="C17" s="4"/>
      <c r="D17" s="6"/>
      <c r="E17" s="6"/>
      <c r="F17" s="6"/>
      <c r="G17" s="8"/>
      <c r="H17" s="32"/>
      <c r="I17" s="32"/>
      <c r="J17" s="32"/>
    </row>
    <row r="18" spans="1:10" x14ac:dyDescent="0.45">
      <c r="A18" s="15"/>
      <c r="B18" s="4"/>
      <c r="C18" s="4"/>
      <c r="D18" s="6"/>
      <c r="E18" s="30"/>
      <c r="F18" s="7"/>
      <c r="G18" s="8"/>
      <c r="H18" s="32"/>
      <c r="I18" s="32"/>
      <c r="J18" s="32"/>
    </row>
    <row r="19" spans="1:10" ht="33.75" customHeight="1" x14ac:dyDescent="0.45">
      <c r="B19" s="9" t="s">
        <v>9</v>
      </c>
      <c r="C19" s="4"/>
      <c r="D19" s="11">
        <f>SUM(D13:D18)</f>
        <v>41500</v>
      </c>
      <c r="E19" s="11">
        <f>SUM(E13:E18)</f>
        <v>1871000000</v>
      </c>
      <c r="F19" s="12">
        <f>SUM(F13:F18)</f>
        <v>40000</v>
      </c>
      <c r="G19" s="13">
        <f>SUM(G13:G18)</f>
        <v>1500</v>
      </c>
      <c r="H19" s="32"/>
      <c r="I19" s="32"/>
      <c r="J19" s="32"/>
    </row>
    <row r="20" spans="1:10" ht="23.5" x14ac:dyDescent="0.45">
      <c r="A20" s="19" t="s">
        <v>60</v>
      </c>
      <c r="B20" s="22"/>
      <c r="C20" s="22"/>
      <c r="D20" s="24"/>
      <c r="E20" s="24"/>
      <c r="F20" s="24"/>
      <c r="G20" s="24"/>
      <c r="H20" s="32"/>
      <c r="I20" s="32"/>
      <c r="J20" s="32"/>
    </row>
    <row r="21" spans="1:10" x14ac:dyDescent="0.45">
      <c r="A21" s="14" t="s">
        <v>60</v>
      </c>
      <c r="B21" s="4" t="s">
        <v>119</v>
      </c>
      <c r="C21" s="4" t="s">
        <v>16</v>
      </c>
      <c r="D21" s="6">
        <v>1600</v>
      </c>
      <c r="E21" s="6">
        <v>35400000</v>
      </c>
      <c r="F21" s="6">
        <v>1600</v>
      </c>
      <c r="G21" s="8"/>
    </row>
    <row r="22" spans="1:10" x14ac:dyDescent="0.45">
      <c r="A22" s="14" t="s">
        <v>60</v>
      </c>
      <c r="B22" s="4" t="s">
        <v>120</v>
      </c>
      <c r="C22" s="4" t="s">
        <v>109</v>
      </c>
      <c r="D22" s="6">
        <v>5000</v>
      </c>
      <c r="E22" s="6">
        <v>120000000</v>
      </c>
      <c r="F22" s="6"/>
      <c r="G22" s="8">
        <v>5000</v>
      </c>
    </row>
    <row r="23" spans="1:10" x14ac:dyDescent="0.45">
      <c r="A23" s="14" t="s">
        <v>60</v>
      </c>
      <c r="B23" s="4" t="s">
        <v>121</v>
      </c>
      <c r="C23" s="4" t="s">
        <v>16</v>
      </c>
      <c r="D23" s="6">
        <v>200</v>
      </c>
      <c r="E23" s="6">
        <v>4000000</v>
      </c>
      <c r="F23" s="6"/>
      <c r="G23" s="8">
        <v>200</v>
      </c>
    </row>
    <row r="24" spans="1:10" x14ac:dyDescent="0.45">
      <c r="B24" s="4"/>
      <c r="C24" s="4"/>
      <c r="D24" s="6"/>
      <c r="E24" s="30"/>
      <c r="F24" s="30"/>
      <c r="G24" s="8"/>
    </row>
    <row r="25" spans="1:10" x14ac:dyDescent="0.35">
      <c r="A25" s="15"/>
      <c r="B25" s="4"/>
      <c r="C25" s="4"/>
      <c r="D25" s="6"/>
      <c r="E25" s="30"/>
      <c r="F25" s="30"/>
      <c r="G25" s="8"/>
    </row>
    <row r="26" spans="1:10" x14ac:dyDescent="0.35">
      <c r="A26" s="15"/>
      <c r="B26" s="4"/>
      <c r="C26" s="4"/>
      <c r="D26" s="6"/>
      <c r="E26" s="30"/>
      <c r="F26" s="30"/>
      <c r="G26" s="8"/>
    </row>
    <row r="27" spans="1:10" ht="23.5" x14ac:dyDescent="0.45">
      <c r="B27" s="9" t="s">
        <v>9</v>
      </c>
      <c r="C27" s="4"/>
      <c r="D27" s="11">
        <f>SUM(D21:D26)</f>
        <v>6800</v>
      </c>
      <c r="E27" s="11">
        <f>SUM(E21:E26)</f>
        <v>159400000</v>
      </c>
      <c r="F27" s="11">
        <f>SUM(F21:F26)</f>
        <v>1600</v>
      </c>
      <c r="G27" s="13">
        <f>SUM(G21:G26)</f>
        <v>5200</v>
      </c>
    </row>
    <row r="28" spans="1:10" ht="23.5" x14ac:dyDescent="0.45">
      <c r="A28" s="19" t="s">
        <v>122</v>
      </c>
      <c r="B28" s="22"/>
      <c r="C28" s="22"/>
      <c r="D28" s="24"/>
      <c r="E28" s="24"/>
      <c r="F28" s="24"/>
      <c r="G28" s="24"/>
    </row>
    <row r="29" spans="1:10" x14ac:dyDescent="0.45">
      <c r="A29" s="14" t="s">
        <v>122</v>
      </c>
      <c r="B29" s="4" t="s">
        <v>124</v>
      </c>
      <c r="C29" s="4" t="s">
        <v>16</v>
      </c>
      <c r="D29" s="6">
        <v>4206</v>
      </c>
      <c r="E29" s="6">
        <v>28000000</v>
      </c>
      <c r="F29" s="6">
        <v>4206</v>
      </c>
      <c r="G29" s="8"/>
    </row>
    <row r="30" spans="1:10" x14ac:dyDescent="0.45">
      <c r="A30" s="14" t="s">
        <v>122</v>
      </c>
      <c r="B30" s="4" t="s">
        <v>125</v>
      </c>
      <c r="C30" s="4" t="s">
        <v>16</v>
      </c>
      <c r="D30" s="6">
        <v>4206</v>
      </c>
      <c r="E30" s="6">
        <v>28000000</v>
      </c>
      <c r="F30" s="6">
        <v>4206</v>
      </c>
      <c r="G30" s="8"/>
    </row>
    <row r="31" spans="1:10" x14ac:dyDescent="0.45">
      <c r="A31" s="14" t="s">
        <v>122</v>
      </c>
      <c r="B31" s="4" t="s">
        <v>126</v>
      </c>
      <c r="C31" s="4" t="s">
        <v>16</v>
      </c>
      <c r="D31" s="6">
        <v>4000</v>
      </c>
      <c r="E31" s="30">
        <v>92000000</v>
      </c>
      <c r="F31" s="6">
        <v>4000</v>
      </c>
      <c r="G31" s="8"/>
    </row>
    <row r="32" spans="1:10" x14ac:dyDescent="0.45">
      <c r="A32" s="14" t="s">
        <v>122</v>
      </c>
      <c r="B32" s="4" t="s">
        <v>127</v>
      </c>
      <c r="C32" s="4" t="s">
        <v>16</v>
      </c>
      <c r="D32" s="6">
        <v>4000</v>
      </c>
      <c r="E32" s="30">
        <v>92000000</v>
      </c>
      <c r="F32" s="6">
        <v>4000</v>
      </c>
      <c r="G32" s="8"/>
    </row>
    <row r="33" spans="1:7" x14ac:dyDescent="0.45">
      <c r="A33" s="14" t="s">
        <v>122</v>
      </c>
      <c r="B33" s="51" t="s">
        <v>123</v>
      </c>
      <c r="C33" s="4" t="s">
        <v>16</v>
      </c>
      <c r="D33" s="6">
        <v>5000</v>
      </c>
      <c r="E33" s="30">
        <v>120000000</v>
      </c>
      <c r="F33" s="6">
        <v>5000</v>
      </c>
      <c r="G33" s="8"/>
    </row>
    <row r="34" spans="1:7" x14ac:dyDescent="0.35">
      <c r="A34" s="15"/>
      <c r="B34" s="4"/>
      <c r="C34" s="4"/>
      <c r="D34" s="6"/>
      <c r="E34" s="30"/>
      <c r="F34" s="30"/>
      <c r="G34" s="8"/>
    </row>
    <row r="35" spans="1:7" ht="23.5" x14ac:dyDescent="0.45">
      <c r="B35" s="9" t="s">
        <v>9</v>
      </c>
      <c r="C35" s="4"/>
      <c r="D35" s="11">
        <f>SUM(D29:D34)</f>
        <v>21412</v>
      </c>
      <c r="E35" s="11">
        <f>SUM(E29:E34)</f>
        <v>360000000</v>
      </c>
      <c r="F35" s="11">
        <f>SUM(F29:F34)</f>
        <v>21412</v>
      </c>
      <c r="G35" s="13">
        <f>SUM(G29:G34)</f>
        <v>0</v>
      </c>
    </row>
    <row r="36" spans="1:7" ht="23.5" x14ac:dyDescent="0.45">
      <c r="A36" s="19" t="s">
        <v>129</v>
      </c>
      <c r="B36" s="22"/>
      <c r="C36" s="22"/>
      <c r="D36" s="24"/>
      <c r="E36" s="24"/>
      <c r="F36" s="24"/>
      <c r="G36" s="24"/>
    </row>
    <row r="37" spans="1:7" x14ac:dyDescent="0.45">
      <c r="A37" s="14" t="s">
        <v>129</v>
      </c>
      <c r="B37" s="4" t="s">
        <v>130</v>
      </c>
      <c r="C37" s="4" t="s">
        <v>16</v>
      </c>
      <c r="D37" s="6">
        <v>400</v>
      </c>
      <c r="E37" s="6">
        <v>7350000</v>
      </c>
      <c r="F37" s="6">
        <f>D37</f>
        <v>400</v>
      </c>
      <c r="G37" s="8"/>
    </row>
    <row r="38" spans="1:7" x14ac:dyDescent="0.45">
      <c r="A38" s="14" t="s">
        <v>129</v>
      </c>
      <c r="B38" s="4" t="s">
        <v>132</v>
      </c>
      <c r="C38" s="4" t="s">
        <v>16</v>
      </c>
      <c r="D38" s="6">
        <v>1600</v>
      </c>
      <c r="E38" s="6">
        <v>37000000</v>
      </c>
      <c r="F38" s="6">
        <f>D38</f>
        <v>1600</v>
      </c>
      <c r="G38" s="8"/>
    </row>
    <row r="39" spans="1:7" x14ac:dyDescent="0.45">
      <c r="A39" s="14" t="s">
        <v>129</v>
      </c>
      <c r="B39" s="4" t="s">
        <v>131</v>
      </c>
      <c r="C39" s="4" t="s">
        <v>16</v>
      </c>
      <c r="D39" s="6">
        <v>1440</v>
      </c>
      <c r="E39" s="6">
        <v>33000000</v>
      </c>
      <c r="F39" s="6"/>
      <c r="G39" s="8">
        <f>D39</f>
        <v>1440</v>
      </c>
    </row>
    <row r="40" spans="1:7" x14ac:dyDescent="0.35">
      <c r="A40" s="15"/>
      <c r="B40" s="4" t="s">
        <v>136</v>
      </c>
      <c r="C40" s="4" t="s">
        <v>16</v>
      </c>
      <c r="D40" s="6">
        <v>600</v>
      </c>
      <c r="E40" s="6">
        <f>D40*24000</f>
        <v>14400000</v>
      </c>
      <c r="F40" s="6"/>
      <c r="G40" s="8">
        <f>D40</f>
        <v>600</v>
      </c>
    </row>
    <row r="41" spans="1:7" x14ac:dyDescent="0.35">
      <c r="A41" s="15"/>
      <c r="B41" s="4"/>
      <c r="C41" s="4"/>
      <c r="D41" s="6"/>
      <c r="E41" s="30"/>
      <c r="F41" s="30"/>
      <c r="G41" s="8"/>
    </row>
    <row r="42" spans="1:7" ht="23.5" x14ac:dyDescent="0.45">
      <c r="B42" s="9" t="s">
        <v>9</v>
      </c>
      <c r="C42" s="4"/>
      <c r="D42" s="11">
        <f>SUM(D37:D41)</f>
        <v>4040</v>
      </c>
      <c r="E42" s="11">
        <f>SUM(E37:E41)</f>
        <v>91750000</v>
      </c>
      <c r="F42" s="11">
        <f>SUM(F37:F41)</f>
        <v>2000</v>
      </c>
      <c r="G42" s="13">
        <f>SUM(G37:G41)</f>
        <v>2040</v>
      </c>
    </row>
    <row r="43" spans="1:7" ht="23.5" x14ac:dyDescent="0.45">
      <c r="A43" s="19" t="s">
        <v>129</v>
      </c>
      <c r="B43" s="22"/>
      <c r="C43" s="22"/>
      <c r="D43" s="24"/>
      <c r="E43" s="24"/>
      <c r="F43" s="24"/>
      <c r="G43" s="24"/>
    </row>
    <row r="44" spans="1:7" x14ac:dyDescent="0.45">
      <c r="A44" s="14" t="s">
        <v>129</v>
      </c>
      <c r="B44" s="4" t="s">
        <v>133</v>
      </c>
      <c r="C44" s="4" t="s">
        <v>16</v>
      </c>
      <c r="D44" s="6">
        <v>3000</v>
      </c>
      <c r="E44" s="6">
        <v>69000000</v>
      </c>
      <c r="F44" s="6">
        <v>3000</v>
      </c>
      <c r="G44" s="8"/>
    </row>
    <row r="45" spans="1:7" x14ac:dyDescent="0.45">
      <c r="A45" s="14" t="s">
        <v>129</v>
      </c>
      <c r="B45" s="4" t="s">
        <v>134</v>
      </c>
      <c r="C45" s="4" t="s">
        <v>135</v>
      </c>
      <c r="D45" s="6">
        <v>2000</v>
      </c>
      <c r="E45" s="6">
        <v>46000000</v>
      </c>
      <c r="F45" s="6">
        <v>2000</v>
      </c>
      <c r="G45" s="8"/>
    </row>
    <row r="46" spans="1:7" ht="23.5" x14ac:dyDescent="0.45">
      <c r="B46" s="9" t="s">
        <v>9</v>
      </c>
      <c r="C46" s="4"/>
      <c r="D46" s="11">
        <f>SUM(D44:D45)</f>
        <v>5000</v>
      </c>
      <c r="E46" s="11">
        <f>SUM(E44:E45)</f>
        <v>115000000</v>
      </c>
      <c r="F46" s="11">
        <f>SUM(F44:F45)</f>
        <v>5000</v>
      </c>
      <c r="G46" s="13">
        <f>SUM(G44:G45)</f>
        <v>0</v>
      </c>
    </row>
    <row r="47" spans="1:7" ht="23.5" x14ac:dyDescent="0.45">
      <c r="A47" s="19"/>
      <c r="B47" s="22"/>
      <c r="C47" s="22"/>
      <c r="D47" s="24"/>
      <c r="E47" s="24"/>
      <c r="F47" s="24"/>
      <c r="G47" s="24"/>
    </row>
    <row r="48" spans="1:7" x14ac:dyDescent="0.45">
      <c r="B48" s="4" t="s">
        <v>128</v>
      </c>
      <c r="C48" s="4" t="s">
        <v>61</v>
      </c>
      <c r="D48" s="6">
        <v>2500</v>
      </c>
      <c r="E48" s="6">
        <v>60000000</v>
      </c>
    </row>
    <row r="49" spans="1:7" ht="23.5" x14ac:dyDescent="0.45">
      <c r="A49" s="19" t="s">
        <v>137</v>
      </c>
      <c r="B49" s="22"/>
      <c r="C49" s="22"/>
      <c r="D49" s="24"/>
      <c r="E49" s="24"/>
      <c r="F49" s="24"/>
      <c r="G49" s="24"/>
    </row>
    <row r="50" spans="1:7" x14ac:dyDescent="0.45">
      <c r="A50" s="14" t="s">
        <v>137</v>
      </c>
      <c r="B50" s="4" t="s">
        <v>139</v>
      </c>
      <c r="C50" s="4" t="s">
        <v>16</v>
      </c>
      <c r="D50" s="6">
        <v>4000</v>
      </c>
      <c r="E50" s="30">
        <v>92000000</v>
      </c>
      <c r="F50" s="6"/>
      <c r="G50" s="8"/>
    </row>
    <row r="51" spans="1:7" x14ac:dyDescent="0.45">
      <c r="A51" s="14" t="s">
        <v>137</v>
      </c>
      <c r="B51" s="4" t="s">
        <v>140</v>
      </c>
      <c r="C51" s="4" t="s">
        <v>16</v>
      </c>
      <c r="D51" s="6">
        <v>800</v>
      </c>
      <c r="E51" s="30">
        <v>14700000</v>
      </c>
      <c r="F51" s="6"/>
      <c r="G51" s="8"/>
    </row>
    <row r="52" spans="1:7" ht="23.5" x14ac:dyDescent="0.45">
      <c r="B52" s="9" t="s">
        <v>9</v>
      </c>
      <c r="C52" s="4"/>
      <c r="D52" s="11">
        <f>SUM(D50:D51)</f>
        <v>4800</v>
      </c>
      <c r="E52" s="11">
        <f>SUM(E50:E51)</f>
        <v>106700000</v>
      </c>
      <c r="F52" s="11">
        <f>SUM(F50:F50)</f>
        <v>0</v>
      </c>
      <c r="G52" s="13">
        <f>SUM(G50:G50)</f>
        <v>0</v>
      </c>
    </row>
    <row r="53" spans="1:7" ht="23.5" x14ac:dyDescent="0.45">
      <c r="A53" s="19"/>
      <c r="B53" s="22"/>
      <c r="C53" s="22"/>
      <c r="D53" s="24"/>
      <c r="E53" s="24"/>
      <c r="F53" s="24"/>
      <c r="G53" s="24"/>
    </row>
  </sheetData>
  <pageMargins left="0.25" right="0.25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2"/>
  <sheetViews>
    <sheetView zoomScale="80" zoomScaleNormal="80" workbookViewId="0">
      <pane ySplit="1" topLeftCell="A17" activePane="bottomLeft" state="frozen"/>
      <selection pane="bottomLeft" activeCell="F15" sqref="F15"/>
    </sheetView>
  </sheetViews>
  <sheetFormatPr baseColWidth="10" defaultColWidth="11.36328125" defaultRowHeight="18.5" x14ac:dyDescent="0.45"/>
  <cols>
    <col min="1" max="1" width="14" style="14" customWidth="1"/>
    <col min="2" max="2" width="67.7265625" style="31" customWidth="1"/>
    <col min="3" max="3" width="18.08984375" style="31" customWidth="1"/>
    <col min="4" max="4" width="13.08984375" style="61" customWidth="1"/>
    <col min="5" max="5" width="24" style="43" customWidth="1"/>
    <col min="6" max="6" width="21.81640625" style="44" customWidth="1"/>
    <col min="7" max="7" width="26.81640625" style="44" customWidth="1"/>
    <col min="8" max="8" width="25.81640625" style="31" customWidth="1"/>
    <col min="9" max="9" width="25" style="31" customWidth="1"/>
    <col min="10" max="16384" width="11.36328125" style="31"/>
  </cols>
  <sheetData>
    <row r="1" spans="1:10" ht="36" x14ac:dyDescent="0.8">
      <c r="A1" s="25">
        <v>2019</v>
      </c>
      <c r="B1" s="28" t="s">
        <v>141</v>
      </c>
      <c r="C1" s="1" t="s">
        <v>15</v>
      </c>
      <c r="D1" s="56" t="s">
        <v>3</v>
      </c>
      <c r="E1" s="39" t="s">
        <v>4</v>
      </c>
      <c r="F1" s="46" t="s">
        <v>11</v>
      </c>
      <c r="G1" s="47" t="s">
        <v>96</v>
      </c>
    </row>
    <row r="2" spans="1:10" ht="23.5" x14ac:dyDescent="0.5">
      <c r="A2" s="53" t="s">
        <v>56</v>
      </c>
      <c r="B2" s="22"/>
      <c r="C2" s="22"/>
      <c r="D2" s="57"/>
      <c r="E2" s="24"/>
      <c r="F2" s="24"/>
      <c r="G2" s="24"/>
      <c r="H2" s="32"/>
      <c r="I2" s="32"/>
      <c r="J2" s="32"/>
    </row>
    <row r="3" spans="1:10" x14ac:dyDescent="0.45">
      <c r="A3" s="15" t="s">
        <v>94</v>
      </c>
      <c r="B3" s="4" t="s">
        <v>142</v>
      </c>
      <c r="C3" s="4" t="s">
        <v>16</v>
      </c>
      <c r="D3" s="58">
        <v>1600</v>
      </c>
      <c r="E3" s="6">
        <v>37400000</v>
      </c>
      <c r="F3" s="6">
        <v>37400000</v>
      </c>
      <c r="G3" s="8"/>
      <c r="H3" s="32"/>
      <c r="I3" s="32"/>
      <c r="J3" s="32"/>
    </row>
    <row r="4" spans="1:10" x14ac:dyDescent="0.45">
      <c r="A4" s="15" t="s">
        <v>94</v>
      </c>
      <c r="B4" s="4" t="s">
        <v>143</v>
      </c>
      <c r="C4" s="4" t="s">
        <v>16</v>
      </c>
      <c r="D4" s="58">
        <v>240</v>
      </c>
      <c r="E4" s="6">
        <v>5600000</v>
      </c>
      <c r="F4" s="6">
        <v>5600000</v>
      </c>
      <c r="G4" s="8"/>
      <c r="H4" s="32"/>
      <c r="I4" s="32"/>
      <c r="J4" s="32"/>
    </row>
    <row r="5" spans="1:10" x14ac:dyDescent="0.45">
      <c r="A5" s="15" t="s">
        <v>94</v>
      </c>
      <c r="B5" s="4" t="s">
        <v>144</v>
      </c>
      <c r="C5" s="4" t="s">
        <v>16</v>
      </c>
      <c r="D5" s="58">
        <v>500</v>
      </c>
      <c r="E5" s="6">
        <v>11200000</v>
      </c>
      <c r="F5" s="6">
        <v>11200000</v>
      </c>
      <c r="G5" s="8"/>
      <c r="H5" s="32"/>
      <c r="I5" s="32"/>
      <c r="J5" s="32"/>
    </row>
    <row r="6" spans="1:10" x14ac:dyDescent="0.45">
      <c r="A6" s="15" t="s">
        <v>94</v>
      </c>
      <c r="B6" s="4" t="s">
        <v>145</v>
      </c>
      <c r="C6" s="4" t="s">
        <v>16</v>
      </c>
      <c r="D6" s="58">
        <v>4800</v>
      </c>
      <c r="E6" s="6">
        <v>111900000</v>
      </c>
      <c r="F6" s="6"/>
      <c r="G6" s="8">
        <v>111900000</v>
      </c>
      <c r="H6" s="6"/>
      <c r="I6" s="6"/>
      <c r="J6" s="32"/>
    </row>
    <row r="7" spans="1:10" x14ac:dyDescent="0.45">
      <c r="A7" s="15" t="s">
        <v>94</v>
      </c>
      <c r="B7" s="4" t="s">
        <v>146</v>
      </c>
      <c r="C7" s="4" t="s">
        <v>152</v>
      </c>
      <c r="D7" s="58">
        <v>2960</v>
      </c>
      <c r="E7" s="6">
        <v>69000000</v>
      </c>
      <c r="F7" s="6">
        <v>69000000</v>
      </c>
      <c r="G7" s="8"/>
      <c r="H7" s="6"/>
      <c r="I7" s="6"/>
      <c r="J7" s="32"/>
    </row>
    <row r="8" spans="1:10" x14ac:dyDescent="0.45">
      <c r="A8" s="15" t="s">
        <v>94</v>
      </c>
      <c r="B8" s="4" t="s">
        <v>151</v>
      </c>
      <c r="C8" s="4" t="s">
        <v>135</v>
      </c>
      <c r="D8" s="58">
        <v>1800</v>
      </c>
      <c r="E8" s="6">
        <v>42000000</v>
      </c>
      <c r="F8" s="6">
        <v>42000000</v>
      </c>
      <c r="G8" s="8"/>
      <c r="H8" s="6"/>
      <c r="I8" s="6"/>
      <c r="J8" s="32"/>
    </row>
    <row r="9" spans="1:10" x14ac:dyDescent="0.45">
      <c r="A9" s="14" t="s">
        <v>56</v>
      </c>
      <c r="B9" s="4" t="s">
        <v>147</v>
      </c>
      <c r="C9" s="4" t="s">
        <v>152</v>
      </c>
      <c r="D9" s="58">
        <v>480</v>
      </c>
      <c r="E9" s="6">
        <v>11200000</v>
      </c>
      <c r="F9" s="6"/>
      <c r="G9" s="8">
        <v>11200000</v>
      </c>
      <c r="H9" s="6"/>
      <c r="I9" s="6"/>
      <c r="J9" s="32"/>
    </row>
    <row r="10" spans="1:10" x14ac:dyDescent="0.45">
      <c r="A10" s="14" t="s">
        <v>94</v>
      </c>
      <c r="B10" s="4" t="s">
        <v>148</v>
      </c>
      <c r="C10" s="4" t="s">
        <v>16</v>
      </c>
      <c r="D10" s="58">
        <v>500</v>
      </c>
      <c r="E10" s="6">
        <v>11700000</v>
      </c>
      <c r="F10" s="6"/>
      <c r="G10" s="8">
        <v>11700000</v>
      </c>
      <c r="H10" s="6"/>
      <c r="I10" s="6"/>
      <c r="J10" s="32"/>
    </row>
    <row r="11" spans="1:10" x14ac:dyDescent="0.45">
      <c r="A11" s="14" t="s">
        <v>94</v>
      </c>
      <c r="B11" s="4" t="s">
        <v>149</v>
      </c>
      <c r="C11" s="4" t="s">
        <v>16</v>
      </c>
      <c r="D11" s="58">
        <v>500</v>
      </c>
      <c r="E11" s="6">
        <v>11700000</v>
      </c>
      <c r="F11" s="6"/>
      <c r="G11" s="8">
        <v>11700000</v>
      </c>
      <c r="H11" s="6"/>
      <c r="I11" s="6"/>
      <c r="J11" s="32"/>
    </row>
    <row r="12" spans="1:10" x14ac:dyDescent="0.45">
      <c r="A12" s="14" t="s">
        <v>94</v>
      </c>
      <c r="B12" s="4" t="s">
        <v>150</v>
      </c>
      <c r="C12" s="4" t="s">
        <v>154</v>
      </c>
      <c r="D12" s="58">
        <v>500</v>
      </c>
      <c r="E12" s="6">
        <v>11700000</v>
      </c>
      <c r="F12" s="6"/>
      <c r="G12" s="8">
        <v>11700000</v>
      </c>
      <c r="H12" s="6"/>
      <c r="I12" s="6"/>
      <c r="J12" s="32"/>
    </row>
    <row r="13" spans="1:10" x14ac:dyDescent="0.45">
      <c r="A13" s="15" t="s">
        <v>94</v>
      </c>
      <c r="B13" s="4" t="s">
        <v>153</v>
      </c>
      <c r="C13" s="4" t="s">
        <v>154</v>
      </c>
      <c r="D13" s="58">
        <v>1000</v>
      </c>
      <c r="E13" s="30">
        <v>23400000</v>
      </c>
      <c r="F13" s="6"/>
      <c r="G13" s="8">
        <v>23400000</v>
      </c>
      <c r="H13" s="6"/>
      <c r="I13" s="6"/>
      <c r="J13" s="32"/>
    </row>
    <row r="14" spans="1:10" x14ac:dyDescent="0.45">
      <c r="A14" s="15"/>
      <c r="B14" s="4"/>
      <c r="C14" s="4"/>
      <c r="D14" s="58"/>
      <c r="E14" s="30"/>
      <c r="F14" s="6"/>
      <c r="G14" s="8"/>
      <c r="H14" s="6"/>
      <c r="I14" s="30"/>
      <c r="J14" s="32"/>
    </row>
    <row r="15" spans="1:10" ht="22.5" customHeight="1" x14ac:dyDescent="0.45">
      <c r="B15" s="9" t="s">
        <v>9</v>
      </c>
      <c r="C15" s="4"/>
      <c r="D15" s="59">
        <f>SUM(D2:D14)</f>
        <v>14880</v>
      </c>
      <c r="E15" s="11">
        <f>SUM(E2:E14)</f>
        <v>346800000</v>
      </c>
      <c r="F15" s="11">
        <f>SUM(F2:F14)</f>
        <v>165200000</v>
      </c>
      <c r="G15" s="13">
        <f>SUM(G5:G14)</f>
        <v>181600000</v>
      </c>
      <c r="H15" s="32"/>
      <c r="I15" s="52"/>
      <c r="J15" s="32"/>
    </row>
    <row r="16" spans="1:10" ht="23.5" x14ac:dyDescent="0.55000000000000004">
      <c r="A16" s="19"/>
      <c r="B16" s="22"/>
      <c r="C16" s="22"/>
      <c r="D16" s="57"/>
      <c r="E16" s="24"/>
      <c r="F16" s="24"/>
      <c r="G16" s="24"/>
      <c r="H16" s="54"/>
      <c r="I16" s="32"/>
      <c r="J16" s="32"/>
    </row>
    <row r="17" spans="1:8" x14ac:dyDescent="0.35">
      <c r="A17" s="15" t="s">
        <v>155</v>
      </c>
      <c r="B17" s="4" t="s">
        <v>156</v>
      </c>
      <c r="C17" s="4" t="s">
        <v>154</v>
      </c>
      <c r="D17" s="58">
        <v>2500</v>
      </c>
      <c r="E17" s="30">
        <v>0</v>
      </c>
      <c r="F17" s="6"/>
      <c r="G17" s="8">
        <v>0</v>
      </c>
    </row>
    <row r="18" spans="1:8" ht="23.5" x14ac:dyDescent="0.45">
      <c r="B18" s="9" t="s">
        <v>9</v>
      </c>
      <c r="C18" s="4"/>
      <c r="D18" s="59">
        <v>2500</v>
      </c>
      <c r="E18" s="6"/>
      <c r="F18" s="6"/>
      <c r="G18" s="8"/>
    </row>
    <row r="19" spans="1:8" ht="23.5" x14ac:dyDescent="0.45">
      <c r="A19" s="19"/>
      <c r="B19" s="22"/>
      <c r="C19" s="22"/>
      <c r="D19" s="57"/>
      <c r="E19" s="24"/>
      <c r="F19" s="24"/>
      <c r="G19" s="24"/>
    </row>
    <row r="20" spans="1:8" x14ac:dyDescent="0.45">
      <c r="A20" s="14" t="s">
        <v>158</v>
      </c>
      <c r="B20" s="4" t="s">
        <v>159</v>
      </c>
      <c r="C20" s="55"/>
      <c r="D20" s="58">
        <v>2658</v>
      </c>
      <c r="E20" s="6"/>
      <c r="F20" s="6"/>
      <c r="G20" s="8"/>
    </row>
    <row r="21" spans="1:8" ht="23.5" x14ac:dyDescent="0.45">
      <c r="B21" s="9" t="s">
        <v>9</v>
      </c>
      <c r="C21" s="4"/>
      <c r="D21" s="59">
        <v>2658</v>
      </c>
      <c r="E21" s="6"/>
      <c r="F21" s="6"/>
      <c r="G21" s="8"/>
    </row>
    <row r="22" spans="1:8" ht="23.5" x14ac:dyDescent="0.45">
      <c r="A22" s="19"/>
      <c r="B22" s="22"/>
      <c r="C22" s="22"/>
      <c r="D22" s="57"/>
      <c r="E22" s="24"/>
      <c r="F22" s="24"/>
      <c r="G22" s="24"/>
    </row>
    <row r="23" spans="1:8" ht="23.5" x14ac:dyDescent="0.45">
      <c r="A23" s="14" t="s">
        <v>157</v>
      </c>
      <c r="B23" s="9" t="s">
        <v>9</v>
      </c>
      <c r="C23" s="4"/>
      <c r="D23" s="60">
        <v>6000</v>
      </c>
      <c r="E23" s="6"/>
      <c r="F23" s="6"/>
      <c r="G23" s="8"/>
    </row>
    <row r="24" spans="1:8" ht="23.5" x14ac:dyDescent="0.45">
      <c r="B24" s="4"/>
      <c r="C24" s="4"/>
      <c r="D24" s="59">
        <v>6000</v>
      </c>
      <c r="E24" s="6"/>
      <c r="F24" s="6"/>
      <c r="G24" s="8"/>
    </row>
    <row r="25" spans="1:8" ht="23.5" x14ac:dyDescent="0.45">
      <c r="A25" s="19"/>
      <c r="B25" s="22"/>
      <c r="C25" s="22"/>
      <c r="D25" s="57"/>
      <c r="E25" s="24"/>
      <c r="F25" s="24"/>
      <c r="G25" s="24"/>
    </row>
    <row r="26" spans="1:8" x14ac:dyDescent="0.45">
      <c r="A26" s="14" t="s">
        <v>160</v>
      </c>
      <c r="B26" s="4" t="s">
        <v>145</v>
      </c>
      <c r="C26" s="4"/>
      <c r="D26" s="58">
        <v>4800</v>
      </c>
      <c r="E26" s="6">
        <v>111900000</v>
      </c>
      <c r="F26" s="6"/>
      <c r="G26" s="8">
        <v>111900000</v>
      </c>
      <c r="H26" s="6"/>
    </row>
    <row r="27" spans="1:8" x14ac:dyDescent="0.45">
      <c r="A27" s="14" t="s">
        <v>160</v>
      </c>
      <c r="B27" s="4" t="s">
        <v>164</v>
      </c>
      <c r="C27" s="4"/>
      <c r="D27" s="58">
        <v>11000</v>
      </c>
      <c r="E27" s="6">
        <v>260000000</v>
      </c>
      <c r="F27" s="6">
        <v>260000000</v>
      </c>
      <c r="G27" s="8">
        <v>111900000</v>
      </c>
    </row>
    <row r="28" spans="1:8" x14ac:dyDescent="0.45">
      <c r="A28" s="14" t="s">
        <v>160</v>
      </c>
      <c r="B28" s="4" t="s">
        <v>153</v>
      </c>
      <c r="C28" s="4"/>
      <c r="D28" s="58">
        <v>500</v>
      </c>
      <c r="E28" s="6">
        <v>11700000</v>
      </c>
      <c r="F28" s="6"/>
      <c r="G28" s="8">
        <v>11700000</v>
      </c>
      <c r="H28" s="6"/>
    </row>
    <row r="29" spans="1:8" x14ac:dyDescent="0.45">
      <c r="B29" s="4"/>
      <c r="C29" s="4"/>
      <c r="D29" s="58"/>
      <c r="E29" s="6"/>
      <c r="F29" s="6"/>
      <c r="G29" s="8"/>
    </row>
    <row r="30" spans="1:8" ht="23.5" x14ac:dyDescent="0.45">
      <c r="B30" s="9" t="s">
        <v>9</v>
      </c>
      <c r="C30" s="4"/>
      <c r="D30" s="59">
        <f>SUM(D26:D29)</f>
        <v>16300</v>
      </c>
      <c r="E30" s="6"/>
      <c r="F30" s="6"/>
      <c r="G30" s="24">
        <f>SUM(G25:G29)</f>
        <v>235500000</v>
      </c>
    </row>
    <row r="31" spans="1:8" ht="23.5" x14ac:dyDescent="0.45">
      <c r="A31" s="19"/>
      <c r="B31" s="22"/>
      <c r="C31" s="22"/>
      <c r="D31" s="57"/>
      <c r="E31" s="24"/>
      <c r="F31" s="24"/>
      <c r="G31" s="24"/>
    </row>
    <row r="32" spans="1:8" x14ac:dyDescent="0.45">
      <c r="B32" s="4"/>
      <c r="C32" s="4"/>
      <c r="D32" s="58"/>
      <c r="E32" s="6"/>
    </row>
  </sheetData>
  <pageMargins left="0.25" right="0.25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8"/>
  <sheetViews>
    <sheetView zoomScale="70" zoomScaleNormal="70" workbookViewId="0">
      <pane ySplit="1" topLeftCell="A9" activePane="bottomLeft" state="frozen"/>
      <selection pane="bottomLeft" activeCell="F13" sqref="F13"/>
    </sheetView>
  </sheetViews>
  <sheetFormatPr baseColWidth="10" defaultColWidth="11.36328125" defaultRowHeight="18.5" x14ac:dyDescent="0.45"/>
  <cols>
    <col min="1" max="1" width="14" style="14" customWidth="1"/>
    <col min="2" max="2" width="67.7265625" style="31" customWidth="1"/>
    <col min="3" max="3" width="18.08984375" style="31" customWidth="1"/>
    <col min="4" max="4" width="13.08984375" style="61" customWidth="1"/>
    <col min="5" max="5" width="24" style="43" customWidth="1"/>
    <col min="6" max="6" width="21.81640625" style="44" customWidth="1"/>
    <col min="7" max="7" width="26.81640625" style="44" customWidth="1"/>
    <col min="8" max="8" width="25.81640625" style="31" customWidth="1"/>
    <col min="9" max="9" width="25" style="31" customWidth="1"/>
    <col min="10" max="16384" width="11.36328125" style="31"/>
  </cols>
  <sheetData>
    <row r="1" spans="1:10" ht="36" x14ac:dyDescent="0.8">
      <c r="A1" s="25">
        <v>2020</v>
      </c>
      <c r="B1" s="28" t="s">
        <v>161</v>
      </c>
      <c r="C1" s="1" t="s">
        <v>15</v>
      </c>
      <c r="D1" s="56" t="s">
        <v>3</v>
      </c>
      <c r="E1" s="39" t="s">
        <v>4</v>
      </c>
      <c r="F1" s="46" t="s">
        <v>11</v>
      </c>
      <c r="G1" s="47" t="s">
        <v>96</v>
      </c>
    </row>
    <row r="2" spans="1:10" ht="23.5" x14ac:dyDescent="0.5">
      <c r="A2" s="53" t="s">
        <v>60</v>
      </c>
      <c r="B2" s="22"/>
      <c r="C2" s="22"/>
      <c r="D2" s="57"/>
      <c r="E2" s="24"/>
      <c r="F2" s="24"/>
      <c r="G2" s="24"/>
      <c r="H2" s="32"/>
      <c r="I2" s="32"/>
      <c r="J2" s="32"/>
    </row>
    <row r="3" spans="1:10" x14ac:dyDescent="0.45">
      <c r="A3" s="15" t="s">
        <v>60</v>
      </c>
      <c r="B3" s="4" t="s">
        <v>152</v>
      </c>
      <c r="C3" s="4" t="s">
        <v>16</v>
      </c>
      <c r="D3" s="58">
        <v>7000</v>
      </c>
      <c r="E3" s="6">
        <v>184000000</v>
      </c>
      <c r="F3" s="6"/>
      <c r="G3" s="8">
        <v>184000000</v>
      </c>
      <c r="H3" s="32"/>
      <c r="I3" s="32"/>
      <c r="J3" s="32"/>
    </row>
    <row r="4" spans="1:10" x14ac:dyDescent="0.45">
      <c r="A4" s="15"/>
      <c r="B4" s="4"/>
      <c r="C4" s="4"/>
      <c r="D4" s="58"/>
      <c r="E4" s="30"/>
      <c r="F4" s="6"/>
      <c r="G4" s="8"/>
      <c r="H4" s="6"/>
      <c r="I4" s="30"/>
      <c r="J4" s="32"/>
    </row>
    <row r="5" spans="1:10" ht="22.5" customHeight="1" x14ac:dyDescent="0.45">
      <c r="B5" s="9" t="s">
        <v>9</v>
      </c>
      <c r="C5" s="4"/>
      <c r="D5" s="59">
        <f>SUM(D2:D4)</f>
        <v>7000</v>
      </c>
      <c r="E5" s="11">
        <f>SUM(E2:E4)</f>
        <v>184000000</v>
      </c>
      <c r="F5" s="11"/>
      <c r="G5" s="13">
        <v>184000000</v>
      </c>
      <c r="H5" s="32"/>
      <c r="I5" s="52"/>
      <c r="J5" s="32"/>
    </row>
    <row r="6" spans="1:10" ht="23.5" x14ac:dyDescent="0.55000000000000004">
      <c r="A6" s="19"/>
      <c r="B6" s="22"/>
      <c r="C6" s="22"/>
      <c r="D6" s="57"/>
      <c r="E6" s="24"/>
      <c r="F6" s="24"/>
      <c r="G6" s="24"/>
      <c r="H6" s="54"/>
      <c r="I6" s="32"/>
      <c r="J6" s="32"/>
    </row>
    <row r="7" spans="1:10" x14ac:dyDescent="0.35">
      <c r="A7" s="15" t="s">
        <v>162</v>
      </c>
      <c r="B7" s="4" t="s">
        <v>171</v>
      </c>
      <c r="C7" s="4" t="s">
        <v>163</v>
      </c>
      <c r="D7" s="58">
        <v>6000</v>
      </c>
      <c r="E7" s="30">
        <v>158000000</v>
      </c>
      <c r="F7" s="6">
        <v>15800000</v>
      </c>
      <c r="G7" s="8"/>
    </row>
    <row r="8" spans="1:10" x14ac:dyDescent="0.35">
      <c r="A8" s="15"/>
      <c r="B8" s="4"/>
      <c r="C8" s="4"/>
      <c r="D8" s="58"/>
      <c r="E8" s="30"/>
      <c r="F8" s="6"/>
      <c r="G8" s="8"/>
    </row>
    <row r="9" spans="1:10" ht="23.5" x14ac:dyDescent="0.45">
      <c r="B9" s="9" t="s">
        <v>9</v>
      </c>
      <c r="C9" s="4"/>
      <c r="D9" s="59">
        <v>6000</v>
      </c>
      <c r="E9" s="11">
        <v>158000000</v>
      </c>
      <c r="F9" s="11">
        <v>158000000</v>
      </c>
      <c r="G9" s="8"/>
    </row>
    <row r="10" spans="1:10" ht="23.5" x14ac:dyDescent="0.45">
      <c r="A10" s="19"/>
      <c r="B10" s="22"/>
      <c r="C10" s="22"/>
      <c r="D10" s="57"/>
      <c r="E10" s="24"/>
      <c r="F10" s="24"/>
      <c r="G10" s="24"/>
    </row>
    <row r="11" spans="1:10" x14ac:dyDescent="0.45">
      <c r="A11" s="14" t="s">
        <v>63</v>
      </c>
      <c r="B11" s="4" t="s">
        <v>170</v>
      </c>
      <c r="C11" s="55" t="s">
        <v>163</v>
      </c>
      <c r="D11" s="58">
        <v>2000</v>
      </c>
      <c r="E11" s="6">
        <v>52600000</v>
      </c>
      <c r="F11" s="6">
        <v>52600000</v>
      </c>
      <c r="G11" s="8"/>
    </row>
    <row r="12" spans="1:10" x14ac:dyDescent="0.45">
      <c r="B12" s="4"/>
      <c r="C12" s="55"/>
      <c r="D12" s="58"/>
      <c r="E12" s="6"/>
      <c r="F12" s="6"/>
      <c r="G12" s="8"/>
    </row>
    <row r="13" spans="1:10" ht="23.5" x14ac:dyDescent="0.45">
      <c r="B13" s="9" t="s">
        <v>9</v>
      </c>
      <c r="C13" s="4"/>
      <c r="D13" s="59">
        <v>2000</v>
      </c>
      <c r="E13" s="11">
        <v>52600000</v>
      </c>
      <c r="F13" s="11">
        <v>52600000</v>
      </c>
      <c r="G13" s="8"/>
    </row>
    <row r="14" spans="1:10" ht="23.5" x14ac:dyDescent="0.45">
      <c r="A14" s="19"/>
      <c r="B14" s="22"/>
      <c r="C14" s="22"/>
      <c r="D14" s="57"/>
      <c r="E14" s="24"/>
      <c r="F14" s="24"/>
      <c r="G14" s="24"/>
    </row>
    <row r="15" spans="1:10" x14ac:dyDescent="0.45">
      <c r="A15" s="14" t="s">
        <v>157</v>
      </c>
      <c r="B15" s="14" t="s">
        <v>166</v>
      </c>
      <c r="C15" s="4" t="s">
        <v>163</v>
      </c>
      <c r="D15" s="58">
        <v>2000</v>
      </c>
      <c r="E15" s="6">
        <v>52600000</v>
      </c>
      <c r="F15" s="6">
        <v>52600000</v>
      </c>
      <c r="G15" s="8"/>
    </row>
    <row r="16" spans="1:10" x14ac:dyDescent="0.45">
      <c r="B16" s="14"/>
      <c r="C16" s="4"/>
      <c r="D16" s="60"/>
      <c r="E16" s="6"/>
      <c r="F16" s="6"/>
      <c r="G16" s="8"/>
    </row>
    <row r="17" spans="1:8" ht="23.5" x14ac:dyDescent="0.45">
      <c r="B17" s="9" t="s">
        <v>9</v>
      </c>
      <c r="C17" s="4"/>
      <c r="D17" s="59">
        <v>2000</v>
      </c>
      <c r="E17" s="11">
        <v>52600000</v>
      </c>
      <c r="F17" s="11">
        <v>52600000</v>
      </c>
      <c r="G17" s="8"/>
    </row>
    <row r="18" spans="1:8" ht="23.5" x14ac:dyDescent="0.45">
      <c r="A18" s="19"/>
      <c r="B18" s="22"/>
      <c r="C18" s="22"/>
      <c r="D18" s="57"/>
      <c r="E18" s="24"/>
      <c r="F18" s="24"/>
      <c r="G18" s="24"/>
    </row>
    <row r="19" spans="1:8" x14ac:dyDescent="0.45">
      <c r="A19" s="14" t="s">
        <v>160</v>
      </c>
      <c r="B19" s="4" t="s">
        <v>159</v>
      </c>
      <c r="C19" s="4" t="s">
        <v>34</v>
      </c>
      <c r="D19" s="58">
        <v>7733</v>
      </c>
      <c r="E19" s="6"/>
      <c r="F19" s="6"/>
      <c r="G19" s="8"/>
      <c r="H19" s="6"/>
    </row>
    <row r="20" spans="1:8" x14ac:dyDescent="0.45">
      <c r="A20" s="14" t="s">
        <v>160</v>
      </c>
      <c r="B20" s="4" t="s">
        <v>165</v>
      </c>
      <c r="C20" s="4" t="s">
        <v>169</v>
      </c>
      <c r="D20" s="58">
        <v>2000</v>
      </c>
      <c r="E20" s="6">
        <v>52600000</v>
      </c>
      <c r="F20" s="6"/>
      <c r="G20" s="8">
        <v>52600000</v>
      </c>
      <c r="H20" s="6"/>
    </row>
    <row r="21" spans="1:8" x14ac:dyDescent="0.45">
      <c r="A21" s="14" t="s">
        <v>160</v>
      </c>
      <c r="B21" s="4" t="s">
        <v>167</v>
      </c>
      <c r="C21" s="4" t="s">
        <v>16</v>
      </c>
      <c r="D21" s="58">
        <v>3000</v>
      </c>
      <c r="E21" s="6">
        <v>79000000</v>
      </c>
      <c r="F21" s="6"/>
      <c r="G21" s="8">
        <v>79000000</v>
      </c>
    </row>
    <row r="22" spans="1:8" x14ac:dyDescent="0.45">
      <c r="A22" s="14" t="s">
        <v>160</v>
      </c>
      <c r="B22" s="4" t="s">
        <v>168</v>
      </c>
      <c r="C22" s="4" t="s">
        <v>163</v>
      </c>
      <c r="D22" s="58">
        <v>8500</v>
      </c>
      <c r="E22" s="6">
        <v>223500000</v>
      </c>
      <c r="F22" s="6">
        <v>223500000</v>
      </c>
      <c r="G22" s="8"/>
      <c r="H22" s="6"/>
    </row>
    <row r="23" spans="1:8" x14ac:dyDescent="0.45">
      <c r="A23" s="14" t="s">
        <v>160</v>
      </c>
      <c r="B23" s="4" t="s">
        <v>166</v>
      </c>
      <c r="C23" s="4" t="s">
        <v>163</v>
      </c>
      <c r="D23" s="58">
        <v>500</v>
      </c>
      <c r="E23" s="6">
        <v>131450000</v>
      </c>
      <c r="F23" s="6">
        <v>131445000</v>
      </c>
      <c r="G23" s="8"/>
      <c r="H23" s="6"/>
    </row>
    <row r="24" spans="1:8" x14ac:dyDescent="0.45">
      <c r="B24" s="4"/>
      <c r="C24" s="4"/>
      <c r="D24" s="58"/>
      <c r="E24" s="6"/>
      <c r="F24" s="6"/>
      <c r="G24" s="8"/>
    </row>
    <row r="25" spans="1:8" ht="23.5" x14ac:dyDescent="0.45">
      <c r="B25" s="9" t="s">
        <v>9</v>
      </c>
      <c r="C25" s="4"/>
      <c r="D25" s="59">
        <f>SUM(D19:D24)</f>
        <v>21733</v>
      </c>
      <c r="E25" s="6"/>
      <c r="F25" s="6"/>
      <c r="G25" s="13"/>
    </row>
    <row r="26" spans="1:8" ht="23.5" x14ac:dyDescent="0.45">
      <c r="A26" s="19"/>
      <c r="B26" s="22"/>
      <c r="C26" s="22"/>
      <c r="D26" s="57"/>
      <c r="E26" s="24">
        <f>SUM(E20:E25)</f>
        <v>486550000</v>
      </c>
      <c r="F26" s="24">
        <f>SUM(F22:F25)</f>
        <v>354945000</v>
      </c>
      <c r="G26" s="24">
        <f>SUM(G20:G25)</f>
        <v>131600000</v>
      </c>
    </row>
    <row r="27" spans="1:8" x14ac:dyDescent="0.45">
      <c r="B27" s="4"/>
      <c r="C27" s="4"/>
      <c r="D27" s="58"/>
      <c r="E27" s="6"/>
    </row>
    <row r="28" spans="1:8" x14ac:dyDescent="0.45">
      <c r="B28" s="4"/>
    </row>
    <row r="29" spans="1:8" x14ac:dyDescent="0.45">
      <c r="B29" s="4"/>
    </row>
    <row r="30" spans="1:8" x14ac:dyDescent="0.45">
      <c r="B30" s="4"/>
    </row>
    <row r="31" spans="1:8" x14ac:dyDescent="0.45">
      <c r="B31" s="4"/>
    </row>
    <row r="32" spans="1:8" x14ac:dyDescent="0.45">
      <c r="B32" s="4"/>
    </row>
    <row r="33" spans="2:2" x14ac:dyDescent="0.45">
      <c r="B33" s="4"/>
    </row>
    <row r="34" spans="2:2" x14ac:dyDescent="0.45">
      <c r="B34" s="4"/>
    </row>
    <row r="35" spans="2:2" x14ac:dyDescent="0.45">
      <c r="B35" s="4"/>
    </row>
    <row r="36" spans="2:2" x14ac:dyDescent="0.45">
      <c r="B36" s="4"/>
    </row>
    <row r="37" spans="2:2" x14ac:dyDescent="0.45">
      <c r="B37" s="4"/>
    </row>
    <row r="38" spans="2:2" x14ac:dyDescent="0.45">
      <c r="B38" s="4"/>
    </row>
  </sheetData>
  <pageMargins left="0.25" right="0.25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3"/>
  <sheetViews>
    <sheetView zoomScale="80" zoomScaleNormal="80" workbookViewId="0">
      <pane ySplit="1" topLeftCell="A23" activePane="bottomLeft" state="frozen"/>
      <selection pane="bottomLeft" activeCell="D46" sqref="D46"/>
    </sheetView>
  </sheetViews>
  <sheetFormatPr baseColWidth="10" defaultColWidth="11.36328125" defaultRowHeight="18.5" x14ac:dyDescent="0.45"/>
  <cols>
    <col min="1" max="1" width="14" style="14" customWidth="1"/>
    <col min="2" max="2" width="67.7265625" style="31" customWidth="1"/>
    <col min="3" max="3" width="22.08984375" style="31" customWidth="1"/>
    <col min="4" max="4" width="13.08984375" style="61" customWidth="1"/>
    <col min="5" max="5" width="24" style="43" customWidth="1"/>
    <col min="6" max="6" width="21.81640625" style="44" customWidth="1"/>
    <col min="7" max="7" width="26.81640625" style="44" customWidth="1"/>
    <col min="8" max="8" width="25.81640625" style="31" customWidth="1"/>
    <col min="9" max="9" width="25" style="31" customWidth="1"/>
    <col min="10" max="16384" width="11.36328125" style="31"/>
  </cols>
  <sheetData>
    <row r="1" spans="1:10" ht="36" x14ac:dyDescent="0.8">
      <c r="A1" s="25">
        <v>2021</v>
      </c>
      <c r="B1" s="28" t="s">
        <v>172</v>
      </c>
      <c r="C1" s="1" t="s">
        <v>15</v>
      </c>
      <c r="D1" s="56" t="s">
        <v>3</v>
      </c>
      <c r="E1" s="39" t="s">
        <v>4</v>
      </c>
      <c r="F1" s="46" t="s">
        <v>11</v>
      </c>
      <c r="G1" s="47" t="s">
        <v>96</v>
      </c>
    </row>
    <row r="2" spans="1:10" ht="23.5" x14ac:dyDescent="0.5">
      <c r="A2" s="53" t="s">
        <v>60</v>
      </c>
      <c r="B2" s="22"/>
      <c r="C2" s="22"/>
      <c r="D2" s="57"/>
      <c r="E2" s="24"/>
      <c r="F2" s="24"/>
      <c r="G2" s="24"/>
      <c r="H2" s="32"/>
      <c r="I2" s="32"/>
      <c r="J2" s="32"/>
    </row>
    <row r="3" spans="1:10" x14ac:dyDescent="0.45">
      <c r="A3" s="14" t="s">
        <v>56</v>
      </c>
      <c r="B3" s="4" t="s">
        <v>168</v>
      </c>
      <c r="C3" s="4" t="s">
        <v>163</v>
      </c>
      <c r="D3" s="58">
        <v>2800</v>
      </c>
      <c r="E3" s="6">
        <v>72000000</v>
      </c>
      <c r="F3" s="6">
        <v>72000000</v>
      </c>
      <c r="G3" s="8"/>
      <c r="H3" s="32"/>
      <c r="I3" s="32"/>
      <c r="J3" s="32"/>
    </row>
    <row r="4" spans="1:10" x14ac:dyDescent="0.45">
      <c r="A4" s="14" t="s">
        <v>56</v>
      </c>
      <c r="B4" s="4" t="s">
        <v>173</v>
      </c>
      <c r="C4" s="4" t="s">
        <v>163</v>
      </c>
      <c r="D4" s="58">
        <v>3000</v>
      </c>
      <c r="E4" s="6">
        <v>78000000</v>
      </c>
      <c r="F4" s="6">
        <v>78000000</v>
      </c>
      <c r="G4" s="8"/>
      <c r="H4" s="32"/>
      <c r="I4" s="32"/>
      <c r="J4" s="32"/>
    </row>
    <row r="5" spans="1:10" x14ac:dyDescent="0.45">
      <c r="A5" s="14" t="s">
        <v>56</v>
      </c>
      <c r="B5" s="4" t="s">
        <v>174</v>
      </c>
      <c r="C5" s="4" t="s">
        <v>16</v>
      </c>
      <c r="D5" s="58">
        <v>700</v>
      </c>
      <c r="E5" s="6">
        <v>18000000</v>
      </c>
      <c r="F5" s="6"/>
      <c r="G5" s="8">
        <v>18000000</v>
      </c>
      <c r="H5" s="32"/>
      <c r="I5" s="32"/>
      <c r="J5" s="32"/>
    </row>
    <row r="6" spans="1:10" x14ac:dyDescent="0.45">
      <c r="A6" s="15"/>
      <c r="B6" s="4"/>
      <c r="C6" s="4"/>
      <c r="D6" s="58"/>
      <c r="E6" s="30"/>
      <c r="F6" s="6"/>
      <c r="G6" s="8"/>
      <c r="H6" s="6"/>
      <c r="I6" s="30"/>
      <c r="J6" s="32"/>
    </row>
    <row r="7" spans="1:10" ht="22.5" customHeight="1" x14ac:dyDescent="0.45">
      <c r="B7" s="9" t="s">
        <v>9</v>
      </c>
      <c r="C7" s="4"/>
      <c r="D7" s="59">
        <f>SUM(D3:D6)</f>
        <v>6500</v>
      </c>
      <c r="E7" s="11">
        <f>SUM(E2:E6)</f>
        <v>168000000</v>
      </c>
      <c r="F7" s="11">
        <f>SUM(F2:F6)</f>
        <v>150000000</v>
      </c>
      <c r="G7" s="13">
        <f>SUM(G6:G6)</f>
        <v>0</v>
      </c>
      <c r="H7" s="32">
        <v>6500</v>
      </c>
      <c r="I7" s="52"/>
      <c r="J7" s="32"/>
    </row>
    <row r="8" spans="1:10" ht="23.5" x14ac:dyDescent="0.55000000000000004">
      <c r="A8" s="19"/>
      <c r="B8" s="22"/>
      <c r="C8" s="22"/>
      <c r="D8" s="57"/>
      <c r="E8" s="24"/>
      <c r="F8" s="24"/>
      <c r="G8" s="24"/>
      <c r="H8" s="54"/>
      <c r="I8" s="32"/>
      <c r="J8" s="32"/>
    </row>
    <row r="9" spans="1:10" x14ac:dyDescent="0.45">
      <c r="A9" s="14" t="s">
        <v>175</v>
      </c>
      <c r="B9" s="4" t="s">
        <v>178</v>
      </c>
      <c r="C9" s="55" t="s">
        <v>34</v>
      </c>
      <c r="D9" s="58">
        <v>640</v>
      </c>
      <c r="E9" s="6"/>
      <c r="F9" s="6"/>
      <c r="G9" s="8">
        <v>25000000</v>
      </c>
    </row>
    <row r="10" spans="1:10" x14ac:dyDescent="0.45">
      <c r="A10" s="14" t="s">
        <v>175</v>
      </c>
      <c r="B10" s="4" t="s">
        <v>176</v>
      </c>
      <c r="C10" s="55" t="s">
        <v>16</v>
      </c>
      <c r="D10" s="58">
        <v>1000</v>
      </c>
      <c r="E10" s="6">
        <v>25000000</v>
      </c>
      <c r="F10" s="6"/>
      <c r="G10" s="8"/>
    </row>
    <row r="11" spans="1:10" x14ac:dyDescent="0.45">
      <c r="A11" s="14" t="s">
        <v>175</v>
      </c>
      <c r="B11" s="4" t="s">
        <v>177</v>
      </c>
      <c r="C11" s="55"/>
      <c r="D11" s="58">
        <v>7500</v>
      </c>
      <c r="E11" s="6">
        <v>184000000</v>
      </c>
      <c r="F11" s="6">
        <v>184000000</v>
      </c>
      <c r="G11" s="8"/>
    </row>
    <row r="12" spans="1:10" ht="23.5" x14ac:dyDescent="0.45">
      <c r="B12" s="9" t="s">
        <v>9</v>
      </c>
      <c r="C12" s="4"/>
      <c r="D12" s="59">
        <v>8640</v>
      </c>
      <c r="E12" s="6"/>
      <c r="F12" s="6"/>
      <c r="G12" s="8"/>
      <c r="H12" s="31">
        <v>8640</v>
      </c>
    </row>
    <row r="13" spans="1:10" ht="23.5" x14ac:dyDescent="0.45">
      <c r="A13" s="19"/>
      <c r="B13" s="22"/>
      <c r="C13" s="22"/>
      <c r="D13" s="57"/>
      <c r="E13" s="24"/>
      <c r="F13" s="24"/>
      <c r="G13" s="24"/>
    </row>
    <row r="14" spans="1:10" x14ac:dyDescent="0.45">
      <c r="A14" s="14" t="s">
        <v>162</v>
      </c>
      <c r="B14" s="4" t="s">
        <v>179</v>
      </c>
      <c r="C14" s="4" t="s">
        <v>34</v>
      </c>
      <c r="D14" s="58">
        <v>5000</v>
      </c>
      <c r="E14" s="6"/>
      <c r="F14" s="6">
        <v>129000000</v>
      </c>
      <c r="G14" s="8"/>
    </row>
    <row r="15" spans="1:10" x14ac:dyDescent="0.45">
      <c r="A15" s="14" t="s">
        <v>162</v>
      </c>
      <c r="B15" s="4" t="s">
        <v>181</v>
      </c>
      <c r="C15" s="4" t="s">
        <v>16</v>
      </c>
      <c r="D15" s="58">
        <v>1000</v>
      </c>
      <c r="E15" s="6"/>
      <c r="F15" s="6"/>
      <c r="G15" s="8">
        <v>26000000</v>
      </c>
    </row>
    <row r="16" spans="1:10" x14ac:dyDescent="0.45">
      <c r="B16" s="14"/>
      <c r="C16" s="4"/>
      <c r="D16" s="58"/>
      <c r="E16" s="6"/>
      <c r="F16" s="6"/>
      <c r="G16" s="8"/>
    </row>
    <row r="17" spans="1:8" ht="23.5" x14ac:dyDescent="0.45">
      <c r="B17" s="9" t="s">
        <v>9</v>
      </c>
      <c r="C17" s="4"/>
      <c r="D17" s="59">
        <v>6000</v>
      </c>
      <c r="E17" s="6"/>
      <c r="F17" s="6"/>
      <c r="G17" s="8"/>
      <c r="H17" s="31">
        <v>6000</v>
      </c>
    </row>
    <row r="18" spans="1:8" ht="23.5" x14ac:dyDescent="0.45">
      <c r="A18" s="19"/>
      <c r="B18" s="22"/>
      <c r="C18" s="22"/>
      <c r="D18" s="57"/>
      <c r="E18" s="24"/>
      <c r="F18" s="24"/>
      <c r="G18" s="24"/>
    </row>
    <row r="19" spans="1:8" x14ac:dyDescent="0.45">
      <c r="A19" s="14" t="s">
        <v>180</v>
      </c>
      <c r="B19" s="4" t="s">
        <v>183</v>
      </c>
      <c r="C19" s="4" t="s">
        <v>163</v>
      </c>
      <c r="D19" s="58">
        <v>10000</v>
      </c>
      <c r="E19" s="6">
        <v>250000000</v>
      </c>
      <c r="F19" s="6">
        <v>250000000</v>
      </c>
      <c r="G19" s="8"/>
      <c r="H19" s="6"/>
    </row>
    <row r="20" spans="1:8" x14ac:dyDescent="0.45">
      <c r="A20" s="14" t="s">
        <v>180</v>
      </c>
      <c r="B20" s="4" t="s">
        <v>182</v>
      </c>
      <c r="C20" s="4" t="s">
        <v>16</v>
      </c>
      <c r="D20" s="58">
        <v>2000</v>
      </c>
      <c r="E20" s="6">
        <v>50000000</v>
      </c>
      <c r="F20" s="6"/>
      <c r="G20" s="8">
        <v>50000000</v>
      </c>
      <c r="H20" s="6"/>
    </row>
    <row r="21" spans="1:8" x14ac:dyDescent="0.45">
      <c r="B21" s="4"/>
      <c r="C21" s="4"/>
      <c r="D21" s="58"/>
      <c r="E21" s="6"/>
      <c r="F21" s="6"/>
      <c r="G21" s="8"/>
    </row>
    <row r="22" spans="1:8" ht="23.5" x14ac:dyDescent="0.45">
      <c r="B22" s="9" t="s">
        <v>9</v>
      </c>
      <c r="C22" s="4"/>
      <c r="D22" s="59">
        <v>12000</v>
      </c>
      <c r="E22" s="6"/>
      <c r="F22" s="6"/>
      <c r="G22" s="8"/>
      <c r="H22" s="6">
        <v>12000</v>
      </c>
    </row>
    <row r="23" spans="1:8" ht="23.5" x14ac:dyDescent="0.45">
      <c r="A23" s="19"/>
      <c r="B23" s="22"/>
      <c r="C23" s="22"/>
      <c r="D23" s="57"/>
      <c r="E23" s="24"/>
      <c r="F23" s="24"/>
      <c r="G23" s="24"/>
    </row>
    <row r="24" spans="1:8" x14ac:dyDescent="0.45">
      <c r="A24" s="14" t="s">
        <v>63</v>
      </c>
      <c r="B24" s="4" t="s">
        <v>184</v>
      </c>
      <c r="C24" s="4" t="s">
        <v>185</v>
      </c>
      <c r="D24" s="58">
        <v>1500</v>
      </c>
      <c r="E24" s="6">
        <v>38000000</v>
      </c>
      <c r="F24" s="6"/>
      <c r="G24" s="8">
        <v>38000000</v>
      </c>
      <c r="H24" s="6">
        <v>1500</v>
      </c>
    </row>
    <row r="25" spans="1:8" x14ac:dyDescent="0.45">
      <c r="B25" s="4"/>
      <c r="C25" s="4"/>
      <c r="D25" s="58"/>
      <c r="E25" s="6"/>
      <c r="F25" s="6"/>
      <c r="G25" s="8"/>
      <c r="H25" s="6"/>
    </row>
    <row r="26" spans="1:8" ht="23.5" x14ac:dyDescent="0.45">
      <c r="A26" s="19"/>
      <c r="B26" s="22"/>
      <c r="C26" s="22"/>
      <c r="D26" s="57"/>
      <c r="E26" s="24"/>
      <c r="F26" s="24"/>
      <c r="G26" s="24"/>
    </row>
    <row r="27" spans="1:8" x14ac:dyDescent="0.45">
      <c r="A27" s="14" t="s">
        <v>85</v>
      </c>
      <c r="B27" s="4" t="s">
        <v>184</v>
      </c>
      <c r="C27" s="4" t="s">
        <v>185</v>
      </c>
      <c r="D27" s="58">
        <v>4500</v>
      </c>
      <c r="E27" s="6">
        <v>112000000</v>
      </c>
      <c r="F27" s="6">
        <v>112000000</v>
      </c>
      <c r="G27" s="8"/>
      <c r="H27" s="6"/>
    </row>
    <row r="28" spans="1:8" x14ac:dyDescent="0.45">
      <c r="A28" s="14" t="s">
        <v>85</v>
      </c>
      <c r="B28" s="4" t="s">
        <v>182</v>
      </c>
      <c r="C28" s="4" t="s">
        <v>16</v>
      </c>
      <c r="D28" s="58">
        <v>1000</v>
      </c>
      <c r="E28" s="6">
        <v>25000000</v>
      </c>
      <c r="F28" s="6"/>
      <c r="G28" s="8">
        <v>25000000</v>
      </c>
      <c r="H28" s="6"/>
    </row>
    <row r="29" spans="1:8" x14ac:dyDescent="0.45">
      <c r="B29" s="4"/>
      <c r="C29" s="4"/>
      <c r="D29" s="58"/>
      <c r="E29" s="6"/>
      <c r="F29" s="6"/>
      <c r="G29" s="8"/>
      <c r="H29" s="6"/>
    </row>
    <row r="30" spans="1:8" ht="23.5" x14ac:dyDescent="0.45">
      <c r="B30" s="9" t="s">
        <v>9</v>
      </c>
      <c r="C30" s="4"/>
      <c r="D30" s="59">
        <v>5500</v>
      </c>
      <c r="E30" s="6"/>
      <c r="F30" s="6"/>
      <c r="G30" s="8"/>
      <c r="H30" s="6">
        <v>5000</v>
      </c>
    </row>
    <row r="31" spans="1:8" ht="23.5" x14ac:dyDescent="0.45">
      <c r="A31" s="19"/>
      <c r="B31" s="22"/>
      <c r="C31" s="22"/>
      <c r="D31" s="57"/>
      <c r="E31" s="24"/>
      <c r="F31" s="24"/>
      <c r="G31" s="24"/>
    </row>
    <row r="32" spans="1:8" x14ac:dyDescent="0.45">
      <c r="A32" s="14" t="s">
        <v>187</v>
      </c>
      <c r="B32" s="4" t="s">
        <v>183</v>
      </c>
      <c r="C32" s="4" t="s">
        <v>163</v>
      </c>
      <c r="D32" s="58">
        <v>2000</v>
      </c>
      <c r="E32" s="6">
        <v>50000000</v>
      </c>
      <c r="F32" s="6">
        <v>50000000</v>
      </c>
      <c r="G32" s="8"/>
      <c r="H32" s="6"/>
    </row>
    <row r="33" spans="1:8" x14ac:dyDescent="0.45">
      <c r="A33" s="14" t="s">
        <v>187</v>
      </c>
      <c r="B33" s="4" t="s">
        <v>188</v>
      </c>
      <c r="C33" s="4" t="s">
        <v>185</v>
      </c>
      <c r="D33" s="58">
        <v>1000</v>
      </c>
      <c r="E33" s="6">
        <v>25000000</v>
      </c>
      <c r="F33" s="6"/>
      <c r="G33" s="8">
        <v>25000000</v>
      </c>
      <c r="H33" s="6"/>
    </row>
    <row r="34" spans="1:8" x14ac:dyDescent="0.45">
      <c r="A34" s="14" t="s">
        <v>187</v>
      </c>
      <c r="B34" s="4"/>
      <c r="C34" s="4"/>
      <c r="D34" s="58"/>
      <c r="E34" s="6"/>
      <c r="F34" s="6"/>
      <c r="G34" s="8"/>
      <c r="H34" s="6"/>
    </row>
    <row r="35" spans="1:8" ht="23.5" x14ac:dyDescent="0.45">
      <c r="B35" s="9" t="s">
        <v>9</v>
      </c>
      <c r="C35" s="4"/>
      <c r="D35" s="59">
        <v>3000</v>
      </c>
      <c r="E35" s="6"/>
      <c r="F35" s="6"/>
      <c r="G35" s="13"/>
      <c r="H35" s="31">
        <v>3000</v>
      </c>
    </row>
    <row r="36" spans="1:8" ht="23.5" x14ac:dyDescent="0.45">
      <c r="A36" s="19"/>
      <c r="B36" s="22"/>
      <c r="C36" s="22"/>
      <c r="D36" s="57"/>
      <c r="E36" s="24"/>
      <c r="F36" s="24"/>
      <c r="G36" s="24"/>
    </row>
    <row r="37" spans="1:8" x14ac:dyDescent="0.45">
      <c r="A37" s="14" t="s">
        <v>187</v>
      </c>
      <c r="B37" s="4" t="s">
        <v>183</v>
      </c>
      <c r="C37" s="4" t="s">
        <v>163</v>
      </c>
      <c r="D37" s="58">
        <v>500</v>
      </c>
      <c r="E37" s="6">
        <v>12500000</v>
      </c>
      <c r="F37" s="6">
        <v>12500000</v>
      </c>
      <c r="G37" s="8"/>
    </row>
    <row r="38" spans="1:8" x14ac:dyDescent="0.45">
      <c r="A38" s="14" t="s">
        <v>187</v>
      </c>
      <c r="B38" s="4" t="s">
        <v>189</v>
      </c>
      <c r="C38" s="4" t="s">
        <v>16</v>
      </c>
      <c r="D38" s="58">
        <v>1300</v>
      </c>
      <c r="E38" s="6">
        <v>32000000000</v>
      </c>
      <c r="F38" s="6"/>
      <c r="G38" s="8">
        <v>32000000000</v>
      </c>
    </row>
    <row r="39" spans="1:8" x14ac:dyDescent="0.45">
      <c r="A39" s="14" t="s">
        <v>187</v>
      </c>
      <c r="B39" s="4" t="s">
        <v>183</v>
      </c>
      <c r="C39" s="4" t="s">
        <v>163</v>
      </c>
      <c r="D39" s="58">
        <v>3000</v>
      </c>
      <c r="E39" s="6">
        <v>73000000000</v>
      </c>
      <c r="F39" s="6">
        <v>73000000000</v>
      </c>
      <c r="G39" s="8"/>
    </row>
    <row r="40" spans="1:8" ht="23.5" x14ac:dyDescent="0.45">
      <c r="B40" s="9" t="s">
        <v>9</v>
      </c>
      <c r="C40" s="4"/>
      <c r="D40" s="59">
        <v>4800</v>
      </c>
      <c r="E40" s="6"/>
      <c r="F40" s="6"/>
      <c r="G40" s="13"/>
      <c r="H40" s="31">
        <v>4800</v>
      </c>
    </row>
    <row r="41" spans="1:8" ht="25.5" customHeight="1" x14ac:dyDescent="0.6">
      <c r="A41" s="19"/>
      <c r="B41" s="22"/>
      <c r="C41" s="22"/>
      <c r="D41" s="57"/>
      <c r="E41" s="24"/>
      <c r="F41" s="24"/>
      <c r="G41" s="24"/>
      <c r="H41" s="1"/>
    </row>
    <row r="42" spans="1:8" x14ac:dyDescent="0.45">
      <c r="A42" s="14" t="s">
        <v>160</v>
      </c>
      <c r="B42" s="4" t="s">
        <v>183</v>
      </c>
      <c r="C42" s="4" t="s">
        <v>163</v>
      </c>
      <c r="D42" s="58">
        <v>6000</v>
      </c>
      <c r="E42" s="6">
        <v>150000000</v>
      </c>
      <c r="F42" s="6">
        <v>150000000</v>
      </c>
      <c r="G42" s="8"/>
      <c r="H42" s="6"/>
    </row>
    <row r="43" spans="1:8" x14ac:dyDescent="0.45">
      <c r="A43" s="14" t="s">
        <v>160</v>
      </c>
      <c r="B43" s="4" t="s">
        <v>192</v>
      </c>
      <c r="C43" s="4" t="s">
        <v>16</v>
      </c>
      <c r="D43" s="58">
        <v>1680</v>
      </c>
      <c r="E43" s="6">
        <v>41616000</v>
      </c>
      <c r="F43" s="6"/>
      <c r="G43" s="8">
        <v>41616000</v>
      </c>
      <c r="H43" s="6"/>
    </row>
    <row r="44" spans="1:8" x14ac:dyDescent="0.45">
      <c r="A44" s="14" t="s">
        <v>160</v>
      </c>
      <c r="B44" s="4" t="s">
        <v>193</v>
      </c>
      <c r="C44" s="4" t="s">
        <v>190</v>
      </c>
      <c r="D44" s="58">
        <v>2880</v>
      </c>
      <c r="E44" s="6">
        <v>71473000</v>
      </c>
      <c r="F44" s="6"/>
      <c r="G44" s="8">
        <v>71473000</v>
      </c>
      <c r="H44" s="6"/>
    </row>
    <row r="45" spans="1:8" ht="23.5" x14ac:dyDescent="0.45">
      <c r="B45" s="9" t="s">
        <v>9</v>
      </c>
      <c r="C45" s="4"/>
      <c r="D45" s="59">
        <v>10560</v>
      </c>
      <c r="E45" s="6"/>
      <c r="F45" s="6"/>
      <c r="G45" s="13"/>
      <c r="H45" s="31">
        <v>10560</v>
      </c>
    </row>
    <row r="46" spans="1:8" ht="30" customHeight="1" x14ac:dyDescent="0.6">
      <c r="A46" s="19"/>
      <c r="B46" s="22" t="s">
        <v>186</v>
      </c>
      <c r="C46" s="22"/>
      <c r="D46" s="57">
        <v>58000</v>
      </c>
      <c r="E46" s="24"/>
      <c r="F46" s="24"/>
      <c r="G46" s="24"/>
      <c r="H46" s="1">
        <f>SUM(H7:H45)</f>
        <v>58000</v>
      </c>
    </row>
    <row r="47" spans="1:8" x14ac:dyDescent="0.45">
      <c r="B47" s="4"/>
    </row>
    <row r="48" spans="1:8" x14ac:dyDescent="0.45">
      <c r="B48" s="4"/>
    </row>
    <row r="49" spans="2:2" x14ac:dyDescent="0.45">
      <c r="B49" s="4"/>
    </row>
    <row r="50" spans="2:2" x14ac:dyDescent="0.45">
      <c r="B50" s="4"/>
    </row>
    <row r="51" spans="2:2" x14ac:dyDescent="0.45">
      <c r="B51" s="4"/>
    </row>
    <row r="52" spans="2:2" x14ac:dyDescent="0.45">
      <c r="B52" s="4"/>
    </row>
    <row r="53" spans="2:2" x14ac:dyDescent="0.45">
      <c r="B53" s="4"/>
    </row>
  </sheetData>
  <pageMargins left="0.25" right="0.25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6"/>
  <sheetViews>
    <sheetView zoomScale="85" zoomScaleNormal="85" workbookViewId="0">
      <pane ySplit="2" topLeftCell="A12" activePane="bottomLeft" state="frozen"/>
      <selection pane="bottomLeft" activeCell="B36" sqref="B36"/>
    </sheetView>
  </sheetViews>
  <sheetFormatPr baseColWidth="10" defaultColWidth="11.36328125" defaultRowHeight="18.5" x14ac:dyDescent="0.45"/>
  <cols>
    <col min="1" max="1" width="14" style="14" customWidth="1"/>
    <col min="2" max="2" width="71.81640625" style="31" customWidth="1"/>
    <col min="3" max="3" width="16.36328125" style="31" customWidth="1"/>
    <col min="4" max="4" width="13.08984375" style="70" customWidth="1"/>
    <col min="5" max="5" width="21.6328125" style="70" customWidth="1"/>
    <col min="6" max="6" width="25.36328125" style="61" customWidth="1"/>
    <col min="7" max="7" width="19.7265625" style="44" customWidth="1"/>
    <col min="8" max="16384" width="11.36328125" style="31"/>
  </cols>
  <sheetData>
    <row r="1" spans="1:10" ht="36" x14ac:dyDescent="0.8">
      <c r="A1" s="25">
        <v>2022</v>
      </c>
      <c r="B1" s="28" t="s">
        <v>191</v>
      </c>
      <c r="C1" s="1" t="s">
        <v>15</v>
      </c>
      <c r="D1" s="62" t="s">
        <v>3</v>
      </c>
      <c r="E1" s="62" t="s">
        <v>4</v>
      </c>
      <c r="F1" s="63" t="s">
        <v>195</v>
      </c>
      <c r="G1" s="47" t="s">
        <v>62</v>
      </c>
    </row>
    <row r="2" spans="1:10" ht="20.25" customHeight="1" x14ac:dyDescent="0.6">
      <c r="A2" s="38" t="s">
        <v>56</v>
      </c>
      <c r="B2" s="36"/>
      <c r="C2" s="37"/>
      <c r="D2" s="64"/>
      <c r="E2" s="64"/>
      <c r="F2" s="65"/>
      <c r="G2" s="41"/>
    </row>
    <row r="3" spans="1:10" x14ac:dyDescent="0.45">
      <c r="A3" s="14" t="s">
        <v>94</v>
      </c>
      <c r="B3" s="4" t="s">
        <v>198</v>
      </c>
      <c r="C3" s="4" t="s">
        <v>34</v>
      </c>
      <c r="D3" s="58">
        <v>2246</v>
      </c>
      <c r="E3" s="58">
        <v>55000000</v>
      </c>
      <c r="F3" s="58">
        <v>55000000</v>
      </c>
      <c r="G3" s="8"/>
    </row>
    <row r="4" spans="1:10" x14ac:dyDescent="0.45">
      <c r="A4" s="14" t="s">
        <v>94</v>
      </c>
      <c r="B4" s="4" t="s">
        <v>199</v>
      </c>
      <c r="C4" s="4" t="s">
        <v>163</v>
      </c>
      <c r="D4" s="58">
        <v>3000</v>
      </c>
      <c r="E4" s="58">
        <v>75000000</v>
      </c>
      <c r="F4" s="58">
        <v>75000000</v>
      </c>
      <c r="G4" s="8"/>
    </row>
    <row r="5" spans="1:10" x14ac:dyDescent="0.45">
      <c r="B5" s="4"/>
      <c r="C5" s="4"/>
      <c r="D5" s="58"/>
      <c r="E5" s="58"/>
      <c r="F5" s="58"/>
      <c r="G5" s="8"/>
    </row>
    <row r="6" spans="1:10" x14ac:dyDescent="0.45">
      <c r="B6" s="4"/>
      <c r="C6" s="4"/>
      <c r="D6" s="58"/>
      <c r="E6" s="58"/>
      <c r="F6" s="58"/>
      <c r="G6" s="8"/>
    </row>
    <row r="7" spans="1:10" x14ac:dyDescent="0.45">
      <c r="B7" s="4"/>
      <c r="C7" s="4"/>
      <c r="D7" s="58"/>
      <c r="E7" s="58"/>
      <c r="F7" s="58"/>
      <c r="G7" s="8"/>
    </row>
    <row r="8" spans="1:10" ht="36" customHeight="1" x14ac:dyDescent="0.45">
      <c r="A8" s="16"/>
      <c r="B8" s="9" t="s">
        <v>9</v>
      </c>
      <c r="C8" s="17"/>
      <c r="D8" s="59">
        <f>SUM(D3:D7)</f>
        <v>5246</v>
      </c>
      <c r="E8" s="59">
        <f>SUM(E3:E7)</f>
        <v>130000000</v>
      </c>
      <c r="F8" s="66">
        <f>SUM(F3:F7)</f>
        <v>130000000</v>
      </c>
      <c r="G8" s="13">
        <f>SUM(G3:G7)</f>
        <v>0</v>
      </c>
    </row>
    <row r="9" spans="1:10" ht="21" x14ac:dyDescent="0.5">
      <c r="A9" s="38"/>
      <c r="B9" s="20"/>
      <c r="C9" s="20"/>
      <c r="D9" s="67"/>
      <c r="E9" s="67"/>
      <c r="F9" s="67"/>
      <c r="G9" s="42"/>
    </row>
    <row r="10" spans="1:10" x14ac:dyDescent="0.45">
      <c r="A10" s="14" t="s">
        <v>162</v>
      </c>
      <c r="B10" s="4" t="s">
        <v>196</v>
      </c>
      <c r="C10" s="4" t="s">
        <v>16</v>
      </c>
      <c r="D10" s="58">
        <v>1000</v>
      </c>
      <c r="E10" s="58">
        <v>25000000</v>
      </c>
      <c r="F10" s="58">
        <v>25000000</v>
      </c>
      <c r="G10" s="8"/>
      <c r="H10" s="32"/>
      <c r="I10" s="32"/>
      <c r="J10" s="32"/>
    </row>
    <row r="11" spans="1:10" x14ac:dyDescent="0.45">
      <c r="A11" s="4" t="s">
        <v>162</v>
      </c>
      <c r="B11" s="4" t="s">
        <v>194</v>
      </c>
      <c r="C11" s="4" t="s">
        <v>16</v>
      </c>
      <c r="D11" s="58">
        <v>500</v>
      </c>
      <c r="E11" s="58">
        <v>12500000</v>
      </c>
      <c r="F11" s="58">
        <v>12500000</v>
      </c>
      <c r="G11" s="8"/>
      <c r="H11" s="32"/>
      <c r="I11" s="32"/>
      <c r="J11" s="32"/>
    </row>
    <row r="12" spans="1:10" x14ac:dyDescent="0.45">
      <c r="A12" s="15"/>
      <c r="B12" s="4"/>
      <c r="C12" s="4"/>
      <c r="D12" s="58"/>
      <c r="E12" s="58"/>
      <c r="F12" s="68"/>
      <c r="G12" s="8"/>
      <c r="H12" s="32"/>
      <c r="I12" s="32"/>
      <c r="J12" s="32"/>
    </row>
    <row r="13" spans="1:10" x14ac:dyDescent="0.45">
      <c r="A13" s="15"/>
      <c r="B13" s="4"/>
      <c r="C13" s="4"/>
      <c r="D13" s="58"/>
      <c r="E13" s="58"/>
      <c r="F13" s="68"/>
      <c r="G13" s="8"/>
      <c r="H13" s="32"/>
      <c r="I13" s="32"/>
      <c r="J13" s="32"/>
    </row>
    <row r="14" spans="1:10" ht="35.25" customHeight="1" x14ac:dyDescent="0.45">
      <c r="B14" s="9" t="s">
        <v>9</v>
      </c>
      <c r="C14" s="9"/>
      <c r="D14" s="59">
        <v>1500</v>
      </c>
      <c r="E14" s="59">
        <f>SUM(E10:E13)</f>
        <v>37500000</v>
      </c>
      <c r="F14" s="66">
        <f>SUM(F10:F13)</f>
        <v>37500000</v>
      </c>
      <c r="G14" s="13">
        <f>SUM(G10:G13)</f>
        <v>0</v>
      </c>
      <c r="H14" s="32"/>
      <c r="I14" s="32"/>
      <c r="J14" s="32"/>
    </row>
    <row r="15" spans="1:10" ht="24" customHeight="1" x14ac:dyDescent="0.5">
      <c r="A15" s="38"/>
      <c r="B15" s="22"/>
      <c r="C15" s="22"/>
      <c r="D15" s="57"/>
      <c r="E15" s="57"/>
      <c r="F15" s="57"/>
      <c r="G15" s="24"/>
      <c r="H15" s="32"/>
      <c r="I15" s="32"/>
      <c r="J15" s="32"/>
    </row>
    <row r="16" spans="1:10" x14ac:dyDescent="0.45">
      <c r="A16" s="15" t="s">
        <v>80</v>
      </c>
      <c r="B16" s="4" t="s">
        <v>197</v>
      </c>
      <c r="C16" s="4" t="s">
        <v>16</v>
      </c>
      <c r="D16" s="60">
        <v>1000</v>
      </c>
      <c r="E16" s="58">
        <v>25000000</v>
      </c>
      <c r="F16" s="58">
        <v>25000000</v>
      </c>
      <c r="G16" s="8"/>
      <c r="H16" s="32"/>
      <c r="I16" s="32"/>
      <c r="J16" s="32"/>
    </row>
    <row r="17" spans="1:10" x14ac:dyDescent="0.45">
      <c r="A17" s="15" t="s">
        <v>80</v>
      </c>
      <c r="B17" s="4" t="s">
        <v>183</v>
      </c>
      <c r="C17" s="4" t="s">
        <v>163</v>
      </c>
      <c r="D17" s="60">
        <v>3600</v>
      </c>
      <c r="E17" s="69">
        <v>75000000</v>
      </c>
      <c r="F17" s="69">
        <v>75000000</v>
      </c>
      <c r="G17" s="8"/>
      <c r="H17" s="32"/>
      <c r="I17" s="32"/>
      <c r="J17" s="32"/>
    </row>
    <row r="18" spans="1:10" x14ac:dyDescent="0.45">
      <c r="A18" s="15"/>
      <c r="B18" s="4"/>
      <c r="C18" s="4"/>
      <c r="D18" s="58"/>
      <c r="E18" s="69"/>
      <c r="F18" s="68"/>
      <c r="G18" s="8"/>
      <c r="H18" s="32"/>
      <c r="I18" s="32"/>
      <c r="J18" s="32"/>
    </row>
    <row r="19" spans="1:10" ht="19.5" customHeight="1" x14ac:dyDescent="0.45">
      <c r="A19" s="15"/>
      <c r="B19" s="4"/>
      <c r="C19" s="4"/>
      <c r="D19" s="58"/>
      <c r="E19" s="69"/>
      <c r="F19" s="69"/>
      <c r="G19" s="8"/>
      <c r="H19" s="32"/>
      <c r="I19" s="32"/>
      <c r="J19" s="32"/>
    </row>
    <row r="20" spans="1:10" ht="35.25" customHeight="1" x14ac:dyDescent="0.45">
      <c r="B20" s="9" t="s">
        <v>9</v>
      </c>
      <c r="C20" s="9"/>
      <c r="D20" s="59">
        <v>4600</v>
      </c>
      <c r="E20" s="59">
        <f>SUM(E16:E19)</f>
        <v>100000000</v>
      </c>
      <c r="F20" s="66">
        <f>SUM(F16:F19)</f>
        <v>100000000</v>
      </c>
      <c r="G20" s="13">
        <f>SUM(G16:G19)</f>
        <v>0</v>
      </c>
      <c r="H20" s="32"/>
      <c r="I20" s="32"/>
      <c r="J20" s="32"/>
    </row>
    <row r="21" spans="1:10" ht="23.5" x14ac:dyDescent="0.45">
      <c r="A21" s="45"/>
      <c r="B21" s="22"/>
      <c r="C21" s="22"/>
      <c r="D21" s="57"/>
      <c r="E21" s="57"/>
      <c r="F21" s="57"/>
      <c r="G21" s="24"/>
      <c r="H21" s="32"/>
      <c r="I21" s="32"/>
      <c r="J21" s="32"/>
    </row>
    <row r="22" spans="1:10" x14ac:dyDescent="0.45">
      <c r="A22" s="15" t="s">
        <v>160</v>
      </c>
      <c r="B22" s="4" t="s">
        <v>200</v>
      </c>
      <c r="C22" s="4" t="s">
        <v>16</v>
      </c>
      <c r="D22" s="60">
        <v>4000</v>
      </c>
      <c r="E22" s="6" t="s">
        <v>204</v>
      </c>
      <c r="F22" s="6" t="s">
        <v>204</v>
      </c>
      <c r="G22" s="8"/>
      <c r="H22" s="32"/>
      <c r="I22" s="32"/>
      <c r="J22" s="32"/>
    </row>
    <row r="23" spans="1:10" x14ac:dyDescent="0.45">
      <c r="A23" s="15"/>
      <c r="B23" s="4"/>
      <c r="C23" s="4"/>
      <c r="D23" s="60"/>
      <c r="E23" s="30"/>
      <c r="F23" s="69"/>
      <c r="G23" s="8"/>
      <c r="H23" s="32"/>
      <c r="I23" s="32"/>
      <c r="J23" s="32"/>
    </row>
    <row r="24" spans="1:10" x14ac:dyDescent="0.45">
      <c r="A24" s="15"/>
      <c r="B24" s="4"/>
      <c r="C24" s="4"/>
      <c r="D24" s="58"/>
      <c r="E24" s="30"/>
      <c r="F24" s="58"/>
      <c r="G24" s="8"/>
      <c r="H24" s="32"/>
      <c r="I24" s="32"/>
      <c r="J24" s="32"/>
    </row>
    <row r="25" spans="1:10" ht="19.5" customHeight="1" x14ac:dyDescent="0.45">
      <c r="A25" s="15"/>
      <c r="B25" s="4"/>
      <c r="C25" s="4"/>
      <c r="D25" s="58"/>
      <c r="E25" s="30"/>
      <c r="F25" s="58"/>
      <c r="G25" s="8"/>
      <c r="H25" s="32"/>
      <c r="I25" s="32"/>
      <c r="J25" s="32"/>
    </row>
    <row r="26" spans="1:10" x14ac:dyDescent="0.45">
      <c r="A26" s="15"/>
      <c r="B26" s="4"/>
      <c r="C26" s="4"/>
      <c r="D26" s="58"/>
      <c r="E26" s="30"/>
      <c r="F26" s="58"/>
      <c r="G26" s="8"/>
      <c r="H26" s="32"/>
      <c r="I26" s="32"/>
      <c r="J26" s="32"/>
    </row>
    <row r="27" spans="1:10" ht="33.75" customHeight="1" x14ac:dyDescent="0.45">
      <c r="B27" s="9" t="s">
        <v>9</v>
      </c>
      <c r="C27" s="4"/>
      <c r="D27" s="59">
        <v>0</v>
      </c>
      <c r="E27" s="59">
        <f>SUM(E22:E26)</f>
        <v>0</v>
      </c>
      <c r="F27" s="66">
        <f>SUM(F22:F26)</f>
        <v>0</v>
      </c>
      <c r="G27" s="13">
        <f>SUM(G22:G26)</f>
        <v>0</v>
      </c>
      <c r="H27" s="32"/>
      <c r="I27" s="32"/>
      <c r="J27" s="32"/>
    </row>
    <row r="28" spans="1:10" ht="23.5" x14ac:dyDescent="0.45">
      <c r="A28" s="19"/>
      <c r="B28" s="22"/>
      <c r="C28" s="22"/>
      <c r="D28" s="57"/>
      <c r="E28" s="57"/>
      <c r="F28" s="57"/>
      <c r="G28" s="24"/>
      <c r="H28" s="32"/>
      <c r="I28" s="32"/>
      <c r="J28" s="32"/>
    </row>
    <row r="29" spans="1:10" x14ac:dyDescent="0.35">
      <c r="A29" s="15"/>
      <c r="B29" s="4"/>
      <c r="C29" s="4"/>
      <c r="D29" s="58"/>
      <c r="E29" s="58"/>
      <c r="F29" s="58"/>
      <c r="G29" s="8"/>
    </row>
    <row r="30" spans="1:10" x14ac:dyDescent="0.35">
      <c r="A30" s="15"/>
      <c r="B30" s="4"/>
      <c r="C30" s="4"/>
      <c r="D30" s="58"/>
      <c r="E30" s="58"/>
      <c r="F30" s="58"/>
      <c r="G30" s="8"/>
    </row>
    <row r="31" spans="1:10" x14ac:dyDescent="0.35">
      <c r="A31" s="15"/>
      <c r="B31" s="4"/>
      <c r="C31" s="4"/>
      <c r="D31" s="58"/>
      <c r="E31" s="58"/>
      <c r="F31" s="58"/>
      <c r="G31" s="8"/>
    </row>
    <row r="32" spans="1:10" x14ac:dyDescent="0.35">
      <c r="A32" s="15"/>
      <c r="B32" s="4"/>
      <c r="C32" s="4"/>
      <c r="D32" s="58"/>
      <c r="E32" s="69"/>
      <c r="F32" s="69"/>
      <c r="G32" s="8"/>
    </row>
    <row r="33" spans="1:8" x14ac:dyDescent="0.35">
      <c r="A33" s="15"/>
      <c r="B33" s="4"/>
      <c r="C33" s="4"/>
      <c r="D33" s="58"/>
      <c r="E33" s="69"/>
      <c r="F33" s="69"/>
      <c r="G33" s="8"/>
    </row>
    <row r="34" spans="1:8" x14ac:dyDescent="0.35">
      <c r="A34" s="15"/>
      <c r="B34" s="4"/>
      <c r="C34" s="4"/>
      <c r="D34" s="58"/>
      <c r="E34" s="69"/>
      <c r="F34" s="69"/>
      <c r="G34" s="8"/>
    </row>
    <row r="35" spans="1:8" ht="23.5" x14ac:dyDescent="0.45">
      <c r="B35" s="9" t="s">
        <v>9</v>
      </c>
      <c r="C35" s="4"/>
      <c r="D35" s="59">
        <v>0</v>
      </c>
      <c r="E35" s="59">
        <f>SUM(E29:E34)</f>
        <v>0</v>
      </c>
      <c r="F35" s="59">
        <f>SUM(F29:F34)</f>
        <v>0</v>
      </c>
      <c r="G35" s="13">
        <f>SUM(G29:G34)</f>
        <v>0</v>
      </c>
    </row>
    <row r="36" spans="1:8" ht="30" customHeight="1" x14ac:dyDescent="0.6">
      <c r="A36" s="19"/>
      <c r="B36" s="22" t="s">
        <v>186</v>
      </c>
      <c r="C36" s="22"/>
      <c r="D36" s="57">
        <f>SUM(D8+D14+D20+D27+D35)</f>
        <v>11346</v>
      </c>
      <c r="E36" s="57"/>
      <c r="F36" s="57"/>
      <c r="G36" s="24"/>
      <c r="H36" s="1"/>
    </row>
  </sheetData>
  <phoneticPr fontId="9" type="noConversion"/>
  <pageMargins left="0.25" right="0.25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43EFD-C816-46E0-83AF-713775107C29}">
  <sheetPr>
    <pageSetUpPr fitToPage="1"/>
  </sheetPr>
  <dimension ref="A1:J37"/>
  <sheetViews>
    <sheetView tabSelected="1" zoomScale="85" zoomScaleNormal="85" workbookViewId="0">
      <pane ySplit="1" topLeftCell="A11" activePane="bottomLeft" state="frozen"/>
      <selection pane="bottomLeft" activeCell="D20" sqref="D20"/>
    </sheetView>
  </sheetViews>
  <sheetFormatPr baseColWidth="10" defaultColWidth="11.36328125" defaultRowHeight="18.5" x14ac:dyDescent="0.45"/>
  <cols>
    <col min="1" max="1" width="14" style="14" customWidth="1"/>
    <col min="2" max="2" width="67.7265625" style="31" customWidth="1"/>
    <col min="3" max="3" width="19" style="31" customWidth="1"/>
    <col min="4" max="4" width="20.1796875" style="43" customWidth="1"/>
    <col min="5" max="5" width="21.6328125" style="43" customWidth="1"/>
    <col min="6" max="6" width="21.81640625" style="44" customWidth="1"/>
    <col min="7" max="7" width="26.81640625" style="44" customWidth="1"/>
    <col min="8" max="16384" width="11.36328125" style="31"/>
  </cols>
  <sheetData>
    <row r="1" spans="1:10" ht="36" x14ac:dyDescent="0.8">
      <c r="A1" s="25">
        <v>2023</v>
      </c>
      <c r="B1" s="28" t="s">
        <v>207</v>
      </c>
      <c r="C1" s="1" t="s">
        <v>15</v>
      </c>
      <c r="D1" s="39" t="s">
        <v>3</v>
      </c>
      <c r="E1" s="39" t="s">
        <v>4</v>
      </c>
      <c r="F1" s="46" t="s">
        <v>11</v>
      </c>
      <c r="G1" s="47" t="s">
        <v>96</v>
      </c>
    </row>
    <row r="2" spans="1:10" ht="23.5" x14ac:dyDescent="0.55000000000000004">
      <c r="A2" s="71" t="s">
        <v>56</v>
      </c>
      <c r="B2" s="22"/>
      <c r="C2" s="22"/>
      <c r="D2" s="24"/>
      <c r="E2" s="24"/>
      <c r="F2" s="24"/>
      <c r="G2" s="24"/>
      <c r="H2" s="32"/>
      <c r="I2" s="32"/>
      <c r="J2" s="32"/>
    </row>
    <row r="3" spans="1:10" x14ac:dyDescent="0.45">
      <c r="A3" s="14" t="s">
        <v>94</v>
      </c>
      <c r="B3" s="4" t="s">
        <v>201</v>
      </c>
      <c r="C3" s="4" t="s">
        <v>152</v>
      </c>
      <c r="D3" s="58">
        <v>3000</v>
      </c>
      <c r="E3" s="6">
        <v>77000000</v>
      </c>
      <c r="F3" s="6"/>
      <c r="G3" s="8">
        <v>77000000</v>
      </c>
      <c r="H3" s="32"/>
      <c r="I3" s="32"/>
      <c r="J3" s="32"/>
    </row>
    <row r="4" spans="1:10" x14ac:dyDescent="0.45">
      <c r="A4" s="14" t="s">
        <v>94</v>
      </c>
      <c r="B4" s="4" t="s">
        <v>202</v>
      </c>
      <c r="C4" s="4" t="s">
        <v>203</v>
      </c>
      <c r="D4" s="58">
        <v>2000</v>
      </c>
      <c r="E4" s="6">
        <v>51000000</v>
      </c>
      <c r="F4" s="6"/>
      <c r="G4" s="8">
        <v>51000000</v>
      </c>
      <c r="H4" s="32"/>
      <c r="I4" s="32"/>
      <c r="J4" s="32"/>
    </row>
    <row r="5" spans="1:10" x14ac:dyDescent="0.45">
      <c r="A5" s="14" t="s">
        <v>94</v>
      </c>
      <c r="B5" s="4" t="s">
        <v>206</v>
      </c>
      <c r="C5" s="4" t="s">
        <v>16</v>
      </c>
      <c r="D5" s="58">
        <v>1500</v>
      </c>
      <c r="E5" s="6">
        <v>40000000</v>
      </c>
      <c r="F5" s="6"/>
      <c r="G5" s="8">
        <v>40000000</v>
      </c>
      <c r="H5" s="32"/>
      <c r="I5" s="32"/>
      <c r="J5" s="32"/>
    </row>
    <row r="6" spans="1:10" x14ac:dyDescent="0.45">
      <c r="B6" s="4"/>
      <c r="C6" s="4"/>
      <c r="D6" s="6"/>
      <c r="E6" s="30"/>
      <c r="F6" s="30"/>
      <c r="G6" s="8"/>
      <c r="H6" s="32"/>
      <c r="I6" s="32"/>
      <c r="J6" s="32"/>
    </row>
    <row r="7" spans="1:10" x14ac:dyDescent="0.45">
      <c r="A7" s="14" t="s">
        <v>56</v>
      </c>
      <c r="B7" s="4" t="s">
        <v>208</v>
      </c>
      <c r="C7" s="4" t="s">
        <v>163</v>
      </c>
      <c r="D7" s="58">
        <v>4000</v>
      </c>
      <c r="E7" s="6">
        <v>102000000</v>
      </c>
      <c r="F7" s="58">
        <v>102000000</v>
      </c>
      <c r="G7" s="8"/>
      <c r="H7" s="32"/>
      <c r="I7" s="32"/>
      <c r="J7" s="32"/>
    </row>
    <row r="8" spans="1:10" x14ac:dyDescent="0.45">
      <c r="B8" s="4"/>
      <c r="C8" s="4"/>
      <c r="D8" s="6"/>
      <c r="E8" s="6"/>
      <c r="F8" s="6"/>
      <c r="G8" s="8"/>
      <c r="H8" s="32"/>
      <c r="I8" s="32"/>
      <c r="J8" s="32"/>
    </row>
    <row r="9" spans="1:10" x14ac:dyDescent="0.45">
      <c r="A9" s="15"/>
      <c r="B9" s="4"/>
      <c r="C9" s="4"/>
      <c r="D9" s="6"/>
      <c r="E9" s="30"/>
      <c r="F9" s="6"/>
      <c r="G9" s="8"/>
      <c r="H9" s="32"/>
      <c r="I9" s="32"/>
      <c r="J9" s="32"/>
    </row>
    <row r="10" spans="1:10" ht="33.75" customHeight="1" x14ac:dyDescent="0.45">
      <c r="B10" s="9" t="s">
        <v>9</v>
      </c>
      <c r="C10" s="4"/>
      <c r="D10" s="11">
        <f>SUM(D3:D9)</f>
        <v>10500</v>
      </c>
      <c r="E10" s="11">
        <f>SUM(E3:E9)</f>
        <v>270000000</v>
      </c>
      <c r="F10" s="12">
        <f>SUM(F3:F9)</f>
        <v>102000000</v>
      </c>
      <c r="G10" s="13">
        <f>SUM(G3:G9)</f>
        <v>168000000</v>
      </c>
      <c r="H10" s="32"/>
      <c r="I10" s="32"/>
      <c r="J10" s="32"/>
    </row>
    <row r="11" spans="1:10" ht="23.5" x14ac:dyDescent="0.55000000000000004">
      <c r="A11" s="72" t="s">
        <v>175</v>
      </c>
      <c r="B11" s="22"/>
      <c r="C11" s="22"/>
      <c r="D11" s="24"/>
      <c r="E11" s="24"/>
      <c r="F11" s="24"/>
      <c r="G11" s="24"/>
      <c r="H11" s="32"/>
      <c r="I11" s="32"/>
      <c r="J11" s="32"/>
    </row>
    <row r="12" spans="1:10" x14ac:dyDescent="0.45">
      <c r="A12" s="14" t="s">
        <v>122</v>
      </c>
      <c r="B12" s="4" t="s">
        <v>210</v>
      </c>
      <c r="C12" s="4" t="s">
        <v>16</v>
      </c>
      <c r="D12" s="6">
        <v>1500</v>
      </c>
      <c r="E12" s="6">
        <v>40000000</v>
      </c>
      <c r="F12" s="6"/>
      <c r="G12" s="8">
        <v>40000000</v>
      </c>
    </row>
    <row r="13" spans="1:10" x14ac:dyDescent="0.45">
      <c r="A13" s="14" t="s">
        <v>122</v>
      </c>
      <c r="B13" s="4" t="s">
        <v>211</v>
      </c>
      <c r="C13" s="4" t="s">
        <v>16</v>
      </c>
      <c r="D13" s="6">
        <v>2200</v>
      </c>
      <c r="E13" s="6">
        <v>57000000</v>
      </c>
      <c r="F13" s="6"/>
      <c r="G13" s="8">
        <v>57000000</v>
      </c>
    </row>
    <row r="14" spans="1:10" ht="20.65" customHeight="1" x14ac:dyDescent="0.45">
      <c r="A14" s="14" t="s">
        <v>122</v>
      </c>
      <c r="B14" s="4" t="s">
        <v>212</v>
      </c>
      <c r="C14" s="4" t="s">
        <v>34</v>
      </c>
      <c r="D14" s="6"/>
      <c r="E14" s="6"/>
      <c r="F14" s="6"/>
      <c r="G14" s="8"/>
    </row>
    <row r="15" spans="1:10" ht="18" customHeight="1" x14ac:dyDescent="0.45">
      <c r="B15" s="14"/>
      <c r="C15" s="4"/>
      <c r="D15" s="6"/>
      <c r="E15" s="30"/>
      <c r="F15" s="30"/>
      <c r="G15" s="8"/>
    </row>
    <row r="16" spans="1:10" x14ac:dyDescent="0.45">
      <c r="B16" s="4"/>
      <c r="C16" s="4"/>
      <c r="D16" s="6"/>
      <c r="E16" s="6"/>
      <c r="F16" s="58"/>
      <c r="G16" s="8"/>
    </row>
    <row r="17" spans="1:7" x14ac:dyDescent="0.35">
      <c r="A17" s="15"/>
      <c r="B17" s="4"/>
      <c r="C17" s="4"/>
      <c r="D17" s="6"/>
      <c r="E17" s="30"/>
      <c r="F17" s="30"/>
      <c r="G17" s="8"/>
    </row>
    <row r="18" spans="1:7" ht="23.5" x14ac:dyDescent="0.45">
      <c r="B18" s="9" t="s">
        <v>9</v>
      </c>
      <c r="C18" s="4"/>
      <c r="D18" s="11">
        <f>SUM(D12:D17)</f>
        <v>3700</v>
      </c>
      <c r="E18" s="11">
        <f>SUM(E12:E17)</f>
        <v>97000000</v>
      </c>
      <c r="F18" s="11">
        <f>SUM(F12:F17)</f>
        <v>0</v>
      </c>
      <c r="G18" s="13">
        <f>SUM(G12:G17)</f>
        <v>97000000</v>
      </c>
    </row>
    <row r="19" spans="1:7" ht="23.5" x14ac:dyDescent="0.55000000000000004">
      <c r="A19" s="71" t="s">
        <v>158</v>
      </c>
      <c r="B19" s="22"/>
      <c r="C19" s="22"/>
      <c r="D19" s="24"/>
      <c r="E19" s="24"/>
      <c r="F19" s="24"/>
      <c r="G19" s="24"/>
    </row>
    <row r="20" spans="1:7" x14ac:dyDescent="0.35">
      <c r="A20" s="15" t="s">
        <v>158</v>
      </c>
      <c r="B20" s="4" t="s">
        <v>213</v>
      </c>
      <c r="C20" s="4" t="s">
        <v>16</v>
      </c>
      <c r="D20" s="58">
        <v>1500</v>
      </c>
      <c r="E20" s="6"/>
      <c r="F20" s="6"/>
      <c r="G20" s="8"/>
    </row>
    <row r="21" spans="1:7" x14ac:dyDescent="0.45">
      <c r="A21" s="14" t="s">
        <v>214</v>
      </c>
      <c r="B21" s="4" t="s">
        <v>215</v>
      </c>
      <c r="C21" s="4" t="s">
        <v>163</v>
      </c>
      <c r="D21" s="6">
        <v>2500</v>
      </c>
      <c r="E21" s="6"/>
      <c r="F21" s="6"/>
      <c r="G21" s="8"/>
    </row>
    <row r="22" spans="1:7" x14ac:dyDescent="0.35">
      <c r="A22" s="15"/>
      <c r="B22" s="4"/>
      <c r="C22" s="4"/>
      <c r="D22" s="6"/>
      <c r="E22" s="30"/>
      <c r="F22" s="30"/>
      <c r="G22" s="8"/>
    </row>
    <row r="23" spans="1:7" x14ac:dyDescent="0.35">
      <c r="A23" s="15"/>
      <c r="B23" s="4"/>
      <c r="C23" s="4"/>
      <c r="D23" s="6"/>
      <c r="E23" s="30"/>
      <c r="F23" s="30"/>
      <c r="G23" s="8"/>
    </row>
    <row r="24" spans="1:7" ht="23.5" x14ac:dyDescent="0.45">
      <c r="B24" s="9" t="s">
        <v>9</v>
      </c>
      <c r="C24" s="4"/>
      <c r="D24" s="11">
        <f>SUM(D20:D23)</f>
        <v>4000</v>
      </c>
      <c r="E24" s="11">
        <f>SUM(E20:E23)</f>
        <v>0</v>
      </c>
      <c r="F24" s="11">
        <f>SUM(F20:F23)</f>
        <v>0</v>
      </c>
      <c r="G24" s="13">
        <f>SUM(G20:G23)</f>
        <v>0</v>
      </c>
    </row>
    <row r="25" spans="1:7" ht="23.5" x14ac:dyDescent="0.55000000000000004">
      <c r="A25" s="71" t="s">
        <v>63</v>
      </c>
      <c r="B25" s="22"/>
      <c r="C25" s="22"/>
      <c r="D25" s="24"/>
      <c r="E25" s="24"/>
      <c r="F25" s="24"/>
      <c r="G25" s="24"/>
    </row>
    <row r="26" spans="1:7" x14ac:dyDescent="0.35">
      <c r="A26" s="15"/>
      <c r="B26" s="4"/>
      <c r="C26" s="4"/>
      <c r="D26" s="58"/>
      <c r="E26" s="6"/>
      <c r="F26" s="6"/>
      <c r="G26" s="8"/>
    </row>
    <row r="27" spans="1:7" x14ac:dyDescent="0.35">
      <c r="A27" s="15"/>
      <c r="B27" s="4"/>
      <c r="C27" s="4"/>
      <c r="D27" s="6"/>
      <c r="E27" s="30"/>
      <c r="F27" s="30"/>
      <c r="G27" s="8"/>
    </row>
    <row r="28" spans="1:7" x14ac:dyDescent="0.35">
      <c r="A28" s="15"/>
      <c r="B28" s="4"/>
      <c r="C28" s="4"/>
      <c r="D28" s="6"/>
      <c r="E28" s="30"/>
      <c r="F28" s="30"/>
      <c r="G28" s="8"/>
    </row>
    <row r="29" spans="1:7" x14ac:dyDescent="0.35">
      <c r="A29" s="15"/>
      <c r="B29" s="4"/>
      <c r="C29" s="4"/>
      <c r="D29" s="6"/>
      <c r="E29" s="30"/>
      <c r="F29" s="30"/>
      <c r="G29" s="8"/>
    </row>
    <row r="30" spans="1:7" ht="23.5" x14ac:dyDescent="0.55000000000000004">
      <c r="A30" s="71" t="s">
        <v>85</v>
      </c>
      <c r="B30" s="22"/>
      <c r="C30" s="22"/>
      <c r="D30" s="24"/>
      <c r="E30" s="24"/>
      <c r="F30" s="24"/>
      <c r="G30" s="24"/>
    </row>
    <row r="31" spans="1:7" x14ac:dyDescent="0.35">
      <c r="A31" s="15" t="s">
        <v>158</v>
      </c>
      <c r="B31" s="4" t="s">
        <v>209</v>
      </c>
      <c r="C31" s="4" t="s">
        <v>205</v>
      </c>
      <c r="D31" s="58"/>
      <c r="E31" s="6"/>
      <c r="F31" s="6"/>
      <c r="G31" s="8"/>
    </row>
    <row r="32" spans="1:7" x14ac:dyDescent="0.35">
      <c r="A32" s="15"/>
      <c r="B32" s="4"/>
      <c r="C32" s="4"/>
      <c r="D32" s="6"/>
      <c r="E32" s="30"/>
      <c r="F32" s="30"/>
      <c r="G32" s="8"/>
    </row>
    <row r="33" spans="1:8" x14ac:dyDescent="0.35">
      <c r="A33" s="15"/>
      <c r="B33" s="4"/>
      <c r="C33" s="4"/>
      <c r="D33" s="6"/>
      <c r="E33" s="30"/>
      <c r="F33" s="30"/>
      <c r="G33" s="8"/>
    </row>
    <row r="34" spans="1:8" x14ac:dyDescent="0.35">
      <c r="A34" s="15"/>
      <c r="B34" s="4"/>
      <c r="C34" s="4"/>
      <c r="D34" s="6"/>
      <c r="E34" s="30"/>
      <c r="F34" s="30"/>
      <c r="G34" s="8"/>
    </row>
    <row r="35" spans="1:8" ht="23.5" x14ac:dyDescent="0.45">
      <c r="B35" s="9" t="s">
        <v>9</v>
      </c>
      <c r="C35" s="4"/>
      <c r="D35" s="11"/>
      <c r="E35" s="11">
        <f>SUM(E31:E34)</f>
        <v>0</v>
      </c>
      <c r="F35" s="11"/>
      <c r="G35" s="13">
        <f>SUM(G31:G34)</f>
        <v>0</v>
      </c>
    </row>
    <row r="36" spans="1:8" ht="23.5" x14ac:dyDescent="0.45">
      <c r="A36" s="19"/>
      <c r="B36" s="22"/>
      <c r="C36" s="22"/>
      <c r="D36" s="24"/>
      <c r="E36" s="24"/>
      <c r="F36" s="24"/>
      <c r="G36" s="24"/>
    </row>
    <row r="37" spans="1:8" ht="26" x14ac:dyDescent="0.6">
      <c r="A37" s="19"/>
      <c r="B37" s="22" t="s">
        <v>186</v>
      </c>
      <c r="C37" s="22"/>
      <c r="D37" s="57"/>
      <c r="E37" s="24"/>
      <c r="F37" s="24"/>
      <c r="G37" s="24"/>
      <c r="H37" s="1"/>
    </row>
  </sheetData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 Moor</cp:lastModifiedBy>
  <cp:lastPrinted>2023-03-10T20:02:15Z</cp:lastPrinted>
  <dcterms:created xsi:type="dcterms:W3CDTF">2015-01-26T19:11:01Z</dcterms:created>
  <dcterms:modified xsi:type="dcterms:W3CDTF">2023-07-07T20:25:28Z</dcterms:modified>
</cp:coreProperties>
</file>